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E30" i="1" l="1"/>
  <c r="E31" i="1"/>
  <c r="E32" i="1"/>
  <c r="E33" i="1"/>
  <c r="D30" i="1"/>
  <c r="C18" i="1"/>
  <c r="D32" i="1"/>
  <c r="D33" i="1"/>
  <c r="D34" i="1"/>
  <c r="D35" i="1"/>
  <c r="D36" i="1"/>
  <c r="D31" i="1"/>
  <c r="E35" i="1"/>
  <c r="E36" i="1"/>
  <c r="E34" i="1"/>
  <c r="C32" i="1"/>
  <c r="C33" i="1"/>
  <c r="C34" i="1"/>
  <c r="B31" i="1"/>
  <c r="B30" i="1" s="1"/>
  <c r="C30" i="1" s="1"/>
  <c r="B32" i="1"/>
  <c r="B35" i="1"/>
  <c r="B36" i="1" s="1"/>
  <c r="C36" i="1" s="1"/>
  <c r="B34" i="1"/>
  <c r="I22" i="1"/>
  <c r="B10" i="1"/>
  <c r="G10" i="1"/>
  <c r="C10" i="1"/>
  <c r="G9" i="1"/>
  <c r="C9" i="1"/>
  <c r="B9" i="1" s="1"/>
  <c r="U48" i="1" l="1"/>
  <c r="U50" i="1"/>
  <c r="U52" i="1"/>
  <c r="U54" i="1"/>
  <c r="U56" i="1"/>
  <c r="U58" i="1"/>
  <c r="U60" i="1"/>
  <c r="U62" i="1"/>
  <c r="U64" i="1"/>
  <c r="U66" i="1"/>
  <c r="U68" i="1"/>
  <c r="U70" i="1"/>
  <c r="U72" i="1"/>
  <c r="V48" i="1"/>
  <c r="V50" i="1"/>
  <c r="V52" i="1"/>
  <c r="V54" i="1"/>
  <c r="V56" i="1"/>
  <c r="V58" i="1"/>
  <c r="V60" i="1"/>
  <c r="V62" i="1"/>
  <c r="V64" i="1"/>
  <c r="V66" i="1"/>
  <c r="U49" i="1"/>
  <c r="U53" i="1"/>
  <c r="U57" i="1"/>
  <c r="U61" i="1"/>
  <c r="U65" i="1"/>
  <c r="V68" i="1"/>
  <c r="V71" i="1"/>
  <c r="V73" i="1"/>
  <c r="V75" i="1"/>
  <c r="V77" i="1"/>
  <c r="V79" i="1"/>
  <c r="V81" i="1"/>
  <c r="U51" i="1"/>
  <c r="U55" i="1"/>
  <c r="U59" i="1"/>
  <c r="U63" i="1"/>
  <c r="V67" i="1"/>
  <c r="U69" i="1"/>
  <c r="V72" i="1"/>
  <c r="V74" i="1"/>
  <c r="V76" i="1"/>
  <c r="V78" i="1"/>
  <c r="V80" i="1"/>
  <c r="V82" i="1"/>
  <c r="V84" i="1"/>
  <c r="V49" i="1"/>
  <c r="V57" i="1"/>
  <c r="V65" i="1"/>
  <c r="U67" i="1"/>
  <c r="V70" i="1"/>
  <c r="U74" i="1"/>
  <c r="U78" i="1"/>
  <c r="U82" i="1"/>
  <c r="U83" i="1"/>
  <c r="V86" i="1"/>
  <c r="V88" i="1"/>
  <c r="V90" i="1"/>
  <c r="V92" i="1"/>
  <c r="V94" i="1"/>
  <c r="V96" i="1"/>
  <c r="V98" i="1"/>
  <c r="V100" i="1"/>
  <c r="V102" i="1"/>
  <c r="V104" i="1"/>
  <c r="V106" i="1"/>
  <c r="V108" i="1"/>
  <c r="V110" i="1"/>
  <c r="V112" i="1"/>
  <c r="V114" i="1"/>
  <c r="V116" i="1"/>
  <c r="V118" i="1"/>
  <c r="V53" i="1"/>
  <c r="V61" i="1"/>
  <c r="U76" i="1"/>
  <c r="U80" i="1"/>
  <c r="V85" i="1"/>
  <c r="V87" i="1"/>
  <c r="V89" i="1"/>
  <c r="V91" i="1"/>
  <c r="V93" i="1"/>
  <c r="V95" i="1"/>
  <c r="V97" i="1"/>
  <c r="V99" i="1"/>
  <c r="V101" i="1"/>
  <c r="V103" i="1"/>
  <c r="V105" i="1"/>
  <c r="V107" i="1"/>
  <c r="V109" i="1"/>
  <c r="V111" i="1"/>
  <c r="V113" i="1"/>
  <c r="V115" i="1"/>
  <c r="V117" i="1"/>
  <c r="V55" i="1"/>
  <c r="U71" i="1"/>
  <c r="U77" i="1"/>
  <c r="U85" i="1"/>
  <c r="U89" i="1"/>
  <c r="U93" i="1"/>
  <c r="U97" i="1"/>
  <c r="U101" i="1"/>
  <c r="U105" i="1"/>
  <c r="U109" i="1"/>
  <c r="U113" i="1"/>
  <c r="U117" i="1"/>
  <c r="V121" i="1"/>
  <c r="V123" i="1"/>
  <c r="V125" i="1"/>
  <c r="V127" i="1"/>
  <c r="V129" i="1"/>
  <c r="V131" i="1"/>
  <c r="V133" i="1"/>
  <c r="V135" i="1"/>
  <c r="V137" i="1"/>
  <c r="V139" i="1"/>
  <c r="V141" i="1"/>
  <c r="V143" i="1"/>
  <c r="V63" i="1"/>
  <c r="U73" i="1"/>
  <c r="U81" i="1"/>
  <c r="V83" i="1"/>
  <c r="U87" i="1"/>
  <c r="U91" i="1"/>
  <c r="U95" i="1"/>
  <c r="U99" i="1"/>
  <c r="U103" i="1"/>
  <c r="U107" i="1"/>
  <c r="U111" i="1"/>
  <c r="U115" i="1"/>
  <c r="V119" i="1"/>
  <c r="V120" i="1"/>
  <c r="V122" i="1"/>
  <c r="V124" i="1"/>
  <c r="V126" i="1"/>
  <c r="V128" i="1"/>
  <c r="V130" i="1"/>
  <c r="V132" i="1"/>
  <c r="V134" i="1"/>
  <c r="V136" i="1"/>
  <c r="V138" i="1"/>
  <c r="V140" i="1"/>
  <c r="V142" i="1"/>
  <c r="U75" i="1"/>
  <c r="U92" i="1"/>
  <c r="U100" i="1"/>
  <c r="U108" i="1"/>
  <c r="U116" i="1"/>
  <c r="U119" i="1"/>
  <c r="U122" i="1"/>
  <c r="U126" i="1"/>
  <c r="U130" i="1"/>
  <c r="U134" i="1"/>
  <c r="U138" i="1"/>
  <c r="U142" i="1"/>
  <c r="V144" i="1"/>
  <c r="V146" i="1"/>
  <c r="V148" i="1"/>
  <c r="V150" i="1"/>
  <c r="V152" i="1"/>
  <c r="V154" i="1"/>
  <c r="V156" i="1"/>
  <c r="V158" i="1"/>
  <c r="V160" i="1"/>
  <c r="V162" i="1"/>
  <c r="V164" i="1"/>
  <c r="V166" i="1"/>
  <c r="V168" i="1"/>
  <c r="V170" i="1"/>
  <c r="V172" i="1"/>
  <c r="V174" i="1"/>
  <c r="V176" i="1"/>
  <c r="V178" i="1"/>
  <c r="V180" i="1"/>
  <c r="V182" i="1"/>
  <c r="V184" i="1"/>
  <c r="V186" i="1"/>
  <c r="V188" i="1"/>
  <c r="V190" i="1"/>
  <c r="V192" i="1"/>
  <c r="V194" i="1"/>
  <c r="V196" i="1"/>
  <c r="V198" i="1"/>
  <c r="V200" i="1"/>
  <c r="V202" i="1"/>
  <c r="V204" i="1"/>
  <c r="V206" i="1"/>
  <c r="V208" i="1"/>
  <c r="V210" i="1"/>
  <c r="V212" i="1"/>
  <c r="V214" i="1"/>
  <c r="V216" i="1"/>
  <c r="V51" i="1"/>
  <c r="U88" i="1"/>
  <c r="U96" i="1"/>
  <c r="U104" i="1"/>
  <c r="U112" i="1"/>
  <c r="U120" i="1"/>
  <c r="U124" i="1"/>
  <c r="U128" i="1"/>
  <c r="U132" i="1"/>
  <c r="U136" i="1"/>
  <c r="U140" i="1"/>
  <c r="V145" i="1"/>
  <c r="V147" i="1"/>
  <c r="V149" i="1"/>
  <c r="V151" i="1"/>
  <c r="V153" i="1"/>
  <c r="V155" i="1"/>
  <c r="V157" i="1"/>
  <c r="V159" i="1"/>
  <c r="V161" i="1"/>
  <c r="V163" i="1"/>
  <c r="V165" i="1"/>
  <c r="V167" i="1"/>
  <c r="V169" i="1"/>
  <c r="V171" i="1"/>
  <c r="V173" i="1"/>
  <c r="V175" i="1"/>
  <c r="V177" i="1"/>
  <c r="V179" i="1"/>
  <c r="V181" i="1"/>
  <c r="V183" i="1"/>
  <c r="V185" i="1"/>
  <c r="V187" i="1"/>
  <c r="V189" i="1"/>
  <c r="V191" i="1"/>
  <c r="V193" i="1"/>
  <c r="V195" i="1"/>
  <c r="V197" i="1"/>
  <c r="V199" i="1"/>
  <c r="V201" i="1"/>
  <c r="V203" i="1"/>
  <c r="V205" i="1"/>
  <c r="V207" i="1"/>
  <c r="V209" i="1"/>
  <c r="V211" i="1"/>
  <c r="V213" i="1"/>
  <c r="V215" i="1"/>
  <c r="V59" i="1"/>
  <c r="U90" i="1"/>
  <c r="U106" i="1"/>
  <c r="U125" i="1"/>
  <c r="U133" i="1"/>
  <c r="U141" i="1"/>
  <c r="U147" i="1"/>
  <c r="U151" i="1"/>
  <c r="U155" i="1"/>
  <c r="U159" i="1"/>
  <c r="U163" i="1"/>
  <c r="U167" i="1"/>
  <c r="U171" i="1"/>
  <c r="U175" i="1"/>
  <c r="U179" i="1"/>
  <c r="U183" i="1"/>
  <c r="U187" i="1"/>
  <c r="U191" i="1"/>
  <c r="U195" i="1"/>
  <c r="U199" i="1"/>
  <c r="U203" i="1"/>
  <c r="U207" i="1"/>
  <c r="U211" i="1"/>
  <c r="U215" i="1"/>
  <c r="U217" i="1"/>
  <c r="U219" i="1"/>
  <c r="U221" i="1"/>
  <c r="U223" i="1"/>
  <c r="U225" i="1"/>
  <c r="U227" i="1"/>
  <c r="V47" i="1"/>
  <c r="V69" i="1"/>
  <c r="U79" i="1"/>
  <c r="U86" i="1"/>
  <c r="U102" i="1"/>
  <c r="U118" i="1"/>
  <c r="U123" i="1"/>
  <c r="U131" i="1"/>
  <c r="U139" i="1"/>
  <c r="U146" i="1"/>
  <c r="U150" i="1"/>
  <c r="U154" i="1"/>
  <c r="U158" i="1"/>
  <c r="U162" i="1"/>
  <c r="U166" i="1"/>
  <c r="U170" i="1"/>
  <c r="U174" i="1"/>
  <c r="U178" i="1"/>
  <c r="U182" i="1"/>
  <c r="U186" i="1"/>
  <c r="U190" i="1"/>
  <c r="U84" i="1"/>
  <c r="U98" i="1"/>
  <c r="U114" i="1"/>
  <c r="U121" i="1"/>
  <c r="U129" i="1"/>
  <c r="U137" i="1"/>
  <c r="U145" i="1"/>
  <c r="U149" i="1"/>
  <c r="U153" i="1"/>
  <c r="U157" i="1"/>
  <c r="U161" i="1"/>
  <c r="U165" i="1"/>
  <c r="U169" i="1"/>
  <c r="U173" i="1"/>
  <c r="U177" i="1"/>
  <c r="U181" i="1"/>
  <c r="U185" i="1"/>
  <c r="U189" i="1"/>
  <c r="U193" i="1"/>
  <c r="U197" i="1"/>
  <c r="U201" i="1"/>
  <c r="U205" i="1"/>
  <c r="U209" i="1"/>
  <c r="U213" i="1"/>
  <c r="U218" i="1"/>
  <c r="U220" i="1"/>
  <c r="U222" i="1"/>
  <c r="U224" i="1"/>
  <c r="U226" i="1"/>
  <c r="U94" i="1"/>
  <c r="U110" i="1"/>
  <c r="U127" i="1"/>
  <c r="U135" i="1"/>
  <c r="U143" i="1"/>
  <c r="U144" i="1"/>
  <c r="U148" i="1"/>
  <c r="U152" i="1"/>
  <c r="U156" i="1"/>
  <c r="U160" i="1"/>
  <c r="U164" i="1"/>
  <c r="U168" i="1"/>
  <c r="U172" i="1"/>
  <c r="U176" i="1"/>
  <c r="U180" i="1"/>
  <c r="U184" i="1"/>
  <c r="U188" i="1"/>
  <c r="U192" i="1"/>
  <c r="U200" i="1"/>
  <c r="U208" i="1"/>
  <c r="V220" i="1"/>
  <c r="V224" i="1"/>
  <c r="U198" i="1"/>
  <c r="U206" i="1"/>
  <c r="U214" i="1"/>
  <c r="U216" i="1"/>
  <c r="V219" i="1"/>
  <c r="V223" i="1"/>
  <c r="V227" i="1"/>
  <c r="U47" i="1"/>
  <c r="U196" i="1"/>
  <c r="U204" i="1"/>
  <c r="U212" i="1"/>
  <c r="V218" i="1"/>
  <c r="V222" i="1"/>
  <c r="V226" i="1"/>
  <c r="U194" i="1"/>
  <c r="U202" i="1"/>
  <c r="U210" i="1"/>
  <c r="V217" i="1"/>
  <c r="V221" i="1"/>
  <c r="V225" i="1"/>
  <c r="C35" i="1"/>
  <c r="C31" i="1"/>
  <c r="B11" i="1"/>
  <c r="C58" i="1"/>
  <c r="Q58" i="1" s="1"/>
  <c r="D58" i="1"/>
  <c r="R58" i="1"/>
  <c r="C59" i="1"/>
  <c r="D59" i="1"/>
  <c r="C60" i="1"/>
  <c r="D60" i="1"/>
  <c r="C61" i="1"/>
  <c r="D61" i="1"/>
  <c r="Q61" i="1"/>
  <c r="C62" i="1"/>
  <c r="D62" i="1"/>
  <c r="Q62" i="1"/>
  <c r="C63" i="1"/>
  <c r="D63" i="1"/>
  <c r="C64" i="1"/>
  <c r="D64" i="1"/>
  <c r="C65" i="1"/>
  <c r="D65" i="1"/>
  <c r="Q65" i="1"/>
  <c r="C66" i="1"/>
  <c r="D66" i="1"/>
  <c r="Q66" i="1"/>
  <c r="C67" i="1"/>
  <c r="D67" i="1"/>
  <c r="C68" i="1"/>
  <c r="D68" i="1"/>
  <c r="C69" i="1"/>
  <c r="D69" i="1"/>
  <c r="Q69" i="1"/>
  <c r="C70" i="1"/>
  <c r="D70" i="1"/>
  <c r="Q70" i="1"/>
  <c r="C71" i="1"/>
  <c r="D71" i="1"/>
  <c r="C72" i="1"/>
  <c r="D72" i="1"/>
  <c r="C73" i="1"/>
  <c r="D73" i="1"/>
  <c r="Q73" i="1"/>
  <c r="C74" i="1"/>
  <c r="D74" i="1"/>
  <c r="Q74" i="1"/>
  <c r="C75" i="1"/>
  <c r="D75" i="1"/>
  <c r="C76" i="1"/>
  <c r="D76" i="1"/>
  <c r="C77" i="1"/>
  <c r="D77" i="1"/>
  <c r="Q77" i="1"/>
  <c r="C78" i="1"/>
  <c r="D78" i="1"/>
  <c r="Q78" i="1"/>
  <c r="C79" i="1"/>
  <c r="D79" i="1"/>
  <c r="C80" i="1"/>
  <c r="D80" i="1"/>
  <c r="C81" i="1"/>
  <c r="D81" i="1"/>
  <c r="Q81" i="1"/>
  <c r="C82" i="1"/>
  <c r="D82" i="1"/>
  <c r="Q82" i="1"/>
  <c r="C83" i="1"/>
  <c r="D83" i="1"/>
  <c r="Q83" i="1"/>
  <c r="C84" i="1"/>
  <c r="D84" i="1"/>
  <c r="Q84" i="1"/>
  <c r="C85" i="1"/>
  <c r="D85" i="1"/>
  <c r="Q85" i="1"/>
  <c r="C86" i="1"/>
  <c r="D86" i="1"/>
  <c r="Q86" i="1"/>
  <c r="C87" i="1"/>
  <c r="D87" i="1"/>
  <c r="Q87" i="1"/>
  <c r="C88" i="1"/>
  <c r="D88" i="1"/>
  <c r="Q88" i="1"/>
  <c r="C89" i="1"/>
  <c r="D89" i="1"/>
  <c r="Q89" i="1"/>
  <c r="C90" i="1"/>
  <c r="D90" i="1"/>
  <c r="Q90" i="1"/>
  <c r="C91" i="1"/>
  <c r="D91" i="1"/>
  <c r="Q91" i="1"/>
  <c r="C92" i="1"/>
  <c r="D92" i="1"/>
  <c r="C93" i="1"/>
  <c r="D93" i="1"/>
  <c r="Q93" i="1"/>
  <c r="C94" i="1"/>
  <c r="D94" i="1"/>
  <c r="Q94" i="1"/>
  <c r="C95" i="1"/>
  <c r="D95" i="1"/>
  <c r="C96" i="1"/>
  <c r="D96" i="1"/>
  <c r="Q96" i="1"/>
  <c r="C97" i="1"/>
  <c r="D97" i="1"/>
  <c r="Q97" i="1"/>
  <c r="C98" i="1"/>
  <c r="D98" i="1"/>
  <c r="C99" i="1"/>
  <c r="D99" i="1"/>
  <c r="C100" i="1"/>
  <c r="D100" i="1"/>
  <c r="C101" i="1"/>
  <c r="D101" i="1"/>
  <c r="Q101" i="1"/>
  <c r="C102" i="1"/>
  <c r="D102" i="1"/>
  <c r="Q102" i="1"/>
  <c r="C103" i="1"/>
  <c r="D103" i="1"/>
  <c r="C104" i="1"/>
  <c r="D104" i="1"/>
  <c r="Q104" i="1"/>
  <c r="C105" i="1"/>
  <c r="D105" i="1"/>
  <c r="Q105" i="1"/>
  <c r="C106" i="1"/>
  <c r="D106" i="1"/>
  <c r="C107" i="1"/>
  <c r="D107" i="1"/>
  <c r="C108" i="1"/>
  <c r="D108" i="1"/>
  <c r="C109" i="1"/>
  <c r="D109" i="1"/>
  <c r="Q109" i="1"/>
  <c r="C110" i="1"/>
  <c r="D110" i="1"/>
  <c r="Q110" i="1"/>
  <c r="C111" i="1"/>
  <c r="D111" i="1"/>
  <c r="Q111" i="1"/>
  <c r="C112" i="1"/>
  <c r="D112" i="1"/>
  <c r="Q112" i="1"/>
  <c r="C113" i="1"/>
  <c r="D113" i="1"/>
  <c r="Q113" i="1"/>
  <c r="C114" i="1"/>
  <c r="D114" i="1"/>
  <c r="Q114" i="1"/>
  <c r="C115" i="1"/>
  <c r="D115" i="1"/>
  <c r="Q115" i="1"/>
  <c r="C116" i="1"/>
  <c r="D116" i="1"/>
  <c r="Q116" i="1"/>
  <c r="C117" i="1"/>
  <c r="D117" i="1"/>
  <c r="Q117" i="1"/>
  <c r="C118" i="1"/>
  <c r="D118" i="1"/>
  <c r="Q118" i="1"/>
  <c r="C119" i="1"/>
  <c r="D119" i="1"/>
  <c r="Q119" i="1"/>
  <c r="C120" i="1"/>
  <c r="D120" i="1"/>
  <c r="Q120" i="1"/>
  <c r="C121" i="1"/>
  <c r="D121" i="1"/>
  <c r="Q121" i="1"/>
  <c r="C122" i="1"/>
  <c r="D122" i="1"/>
  <c r="Q122" i="1"/>
  <c r="C123" i="1"/>
  <c r="D123" i="1"/>
  <c r="R123" i="1"/>
  <c r="C124" i="1"/>
  <c r="D124" i="1"/>
  <c r="R124" i="1"/>
  <c r="C125" i="1"/>
  <c r="D125" i="1"/>
  <c r="R125" i="1"/>
  <c r="C126" i="1"/>
  <c r="D126" i="1"/>
  <c r="R126" i="1"/>
  <c r="C127" i="1"/>
  <c r="D127" i="1"/>
  <c r="R127" i="1"/>
  <c r="C128" i="1"/>
  <c r="D128" i="1"/>
  <c r="R128" i="1"/>
  <c r="C129" i="1"/>
  <c r="D129" i="1"/>
  <c r="R129" i="1"/>
  <c r="C130" i="1"/>
  <c r="D130" i="1"/>
  <c r="R130" i="1"/>
  <c r="C131" i="1"/>
  <c r="D131" i="1"/>
  <c r="R131" i="1"/>
  <c r="C132" i="1"/>
  <c r="D132" i="1"/>
  <c r="R132" i="1"/>
  <c r="C133" i="1"/>
  <c r="D133" i="1"/>
  <c r="R133" i="1"/>
  <c r="C134" i="1"/>
  <c r="D134" i="1"/>
  <c r="R134" i="1"/>
  <c r="C135" i="1"/>
  <c r="D135" i="1"/>
  <c r="R135" i="1"/>
  <c r="C136" i="1"/>
  <c r="D136" i="1"/>
  <c r="R136" i="1"/>
  <c r="C137" i="1"/>
  <c r="D137" i="1"/>
  <c r="R137" i="1"/>
  <c r="C138" i="1"/>
  <c r="D138" i="1"/>
  <c r="R138" i="1"/>
  <c r="C139" i="1"/>
  <c r="D139" i="1"/>
  <c r="R139" i="1"/>
  <c r="C140" i="1"/>
  <c r="D140" i="1"/>
  <c r="R140" i="1"/>
  <c r="C141" i="1"/>
  <c r="D141" i="1"/>
  <c r="R141" i="1"/>
  <c r="C142" i="1"/>
  <c r="D142" i="1"/>
  <c r="R142" i="1"/>
  <c r="C143" i="1"/>
  <c r="D143" i="1"/>
  <c r="R143" i="1"/>
  <c r="C144" i="1"/>
  <c r="D144" i="1"/>
  <c r="R144" i="1"/>
  <c r="C145" i="1"/>
  <c r="D145" i="1"/>
  <c r="R145" i="1"/>
  <c r="C146" i="1"/>
  <c r="D146" i="1"/>
  <c r="R146" i="1"/>
  <c r="C147" i="1"/>
  <c r="D147" i="1"/>
  <c r="R147" i="1"/>
  <c r="C148" i="1"/>
  <c r="D148" i="1"/>
  <c r="R148" i="1"/>
  <c r="C149" i="1"/>
  <c r="D149" i="1"/>
  <c r="R149" i="1"/>
  <c r="C150" i="1"/>
  <c r="D150" i="1"/>
  <c r="R150" i="1"/>
  <c r="C151" i="1"/>
  <c r="D151" i="1"/>
  <c r="R151" i="1"/>
  <c r="C152" i="1"/>
  <c r="D152" i="1"/>
  <c r="R152" i="1"/>
  <c r="C153" i="1"/>
  <c r="D153" i="1"/>
  <c r="R153" i="1"/>
  <c r="C154" i="1"/>
  <c r="D154" i="1"/>
  <c r="R154" i="1"/>
  <c r="C155" i="1"/>
  <c r="D155" i="1"/>
  <c r="R155" i="1"/>
  <c r="C156" i="1"/>
  <c r="D156" i="1"/>
  <c r="R156" i="1"/>
  <c r="C157" i="1"/>
  <c r="D157" i="1"/>
  <c r="R157" i="1"/>
  <c r="C158" i="1"/>
  <c r="D158" i="1"/>
  <c r="R158" i="1"/>
  <c r="C159" i="1"/>
  <c r="D159" i="1"/>
  <c r="R159" i="1"/>
  <c r="C160" i="1"/>
  <c r="D160" i="1"/>
  <c r="R160" i="1"/>
  <c r="C161" i="1"/>
  <c r="D161" i="1"/>
  <c r="R161" i="1"/>
  <c r="C162" i="1"/>
  <c r="D162" i="1"/>
  <c r="R162" i="1"/>
  <c r="C163" i="1"/>
  <c r="D163" i="1"/>
  <c r="R163" i="1"/>
  <c r="C164" i="1"/>
  <c r="D164" i="1"/>
  <c r="R164" i="1"/>
  <c r="C165" i="1"/>
  <c r="D165" i="1"/>
  <c r="R165" i="1"/>
  <c r="C166" i="1"/>
  <c r="D166" i="1"/>
  <c r="R166" i="1"/>
  <c r="C167" i="1"/>
  <c r="D167" i="1"/>
  <c r="R167" i="1"/>
  <c r="C168" i="1"/>
  <c r="D168" i="1"/>
  <c r="R168" i="1"/>
  <c r="C169" i="1"/>
  <c r="D169" i="1"/>
  <c r="R169" i="1"/>
  <c r="C170" i="1"/>
  <c r="D170" i="1"/>
  <c r="R170" i="1"/>
  <c r="C171" i="1"/>
  <c r="D171" i="1"/>
  <c r="R171" i="1"/>
  <c r="C172" i="1"/>
  <c r="D172" i="1"/>
  <c r="R172" i="1"/>
  <c r="C173" i="1"/>
  <c r="D173" i="1"/>
  <c r="R173" i="1"/>
  <c r="C174" i="1"/>
  <c r="D174" i="1"/>
  <c r="R174" i="1"/>
  <c r="C175" i="1"/>
  <c r="D175" i="1"/>
  <c r="R175" i="1"/>
  <c r="C176" i="1"/>
  <c r="D176" i="1"/>
  <c r="R176" i="1"/>
  <c r="C177" i="1"/>
  <c r="D177" i="1"/>
  <c r="R177" i="1"/>
  <c r="C178" i="1"/>
  <c r="D178" i="1"/>
  <c r="R178" i="1"/>
  <c r="C179" i="1"/>
  <c r="D179" i="1"/>
  <c r="R179" i="1"/>
  <c r="C180" i="1"/>
  <c r="D180" i="1"/>
  <c r="R180" i="1"/>
  <c r="C181" i="1"/>
  <c r="D181" i="1"/>
  <c r="R181" i="1"/>
  <c r="C182" i="1"/>
  <c r="D182" i="1"/>
  <c r="R182" i="1"/>
  <c r="C183" i="1"/>
  <c r="D183" i="1"/>
  <c r="R183" i="1"/>
  <c r="C184" i="1"/>
  <c r="D184" i="1"/>
  <c r="R184" i="1"/>
  <c r="C185" i="1"/>
  <c r="D185" i="1"/>
  <c r="R185" i="1"/>
  <c r="C186" i="1"/>
  <c r="D186" i="1"/>
  <c r="R186" i="1"/>
  <c r="C187" i="1"/>
  <c r="D187" i="1"/>
  <c r="R187" i="1"/>
  <c r="C188" i="1"/>
  <c r="D188" i="1"/>
  <c r="R188" i="1"/>
  <c r="C189" i="1"/>
  <c r="D189" i="1"/>
  <c r="R189" i="1"/>
  <c r="C190" i="1"/>
  <c r="D190" i="1"/>
  <c r="R190" i="1"/>
  <c r="C191" i="1"/>
  <c r="D191" i="1"/>
  <c r="Q191" i="1"/>
  <c r="R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R224" i="1"/>
  <c r="C225" i="1"/>
  <c r="D225" i="1"/>
  <c r="C226" i="1"/>
  <c r="D226" i="1"/>
  <c r="C227" i="1"/>
  <c r="D22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R47" i="1"/>
  <c r="Q47" i="1"/>
  <c r="K21" i="1"/>
  <c r="K22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D47" i="1"/>
  <c r="C47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I20" i="1"/>
  <c r="M61" i="1" s="1"/>
  <c r="I23" i="1"/>
  <c r="K23" i="1" s="1"/>
  <c r="H19" i="1"/>
  <c r="H20" i="1"/>
  <c r="H21" i="1"/>
  <c r="H22" i="1"/>
  <c r="H23" i="1"/>
  <c r="H24" i="1"/>
  <c r="H18" i="1"/>
  <c r="G19" i="1"/>
  <c r="G20" i="1"/>
  <c r="G21" i="1"/>
  <c r="G22" i="1"/>
  <c r="G23" i="1"/>
  <c r="G24" i="1"/>
  <c r="G18" i="1"/>
  <c r="N57" i="1" l="1"/>
  <c r="N54" i="1"/>
  <c r="N51" i="1"/>
  <c r="M210" i="1"/>
  <c r="M207" i="1"/>
  <c r="N191" i="1"/>
  <c r="N190" i="1"/>
  <c r="N184" i="1"/>
  <c r="N183" i="1"/>
  <c r="N182" i="1"/>
  <c r="N181" i="1"/>
  <c r="N180" i="1"/>
  <c r="N164" i="1"/>
  <c r="M105" i="1"/>
  <c r="M104" i="1"/>
  <c r="I19" i="1"/>
  <c r="J127" i="1" s="1"/>
  <c r="N49" i="1"/>
  <c r="M223" i="1"/>
  <c r="M212" i="1"/>
  <c r="N172" i="1"/>
  <c r="M107" i="1"/>
  <c r="M102" i="1"/>
  <c r="M101" i="1"/>
  <c r="M58" i="1"/>
  <c r="I24" i="1"/>
  <c r="K20" i="1"/>
  <c r="P133" i="1" s="1"/>
  <c r="N53" i="1"/>
  <c r="N50" i="1"/>
  <c r="M206" i="1"/>
  <c r="N188" i="1"/>
  <c r="N168" i="1"/>
  <c r="M71" i="1"/>
  <c r="M65" i="1"/>
  <c r="N55" i="1"/>
  <c r="M222" i="1"/>
  <c r="M211" i="1"/>
  <c r="M208" i="1"/>
  <c r="N176" i="1"/>
  <c r="M78" i="1"/>
  <c r="M47" i="1"/>
  <c r="N56" i="1"/>
  <c r="N52" i="1"/>
  <c r="N48" i="1"/>
  <c r="M213" i="1"/>
  <c r="M209" i="1"/>
  <c r="N186" i="1"/>
  <c r="N174" i="1"/>
  <c r="N166" i="1"/>
  <c r="M109" i="1"/>
  <c r="M97" i="1"/>
  <c r="M93" i="1"/>
  <c r="M69" i="1"/>
  <c r="M63" i="1"/>
  <c r="M62" i="1"/>
  <c r="N178" i="1"/>
  <c r="N170" i="1"/>
  <c r="N162" i="1"/>
  <c r="N161" i="1"/>
  <c r="N160" i="1"/>
  <c r="N159" i="1"/>
  <c r="N158" i="1"/>
  <c r="N157" i="1"/>
  <c r="N156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M99" i="1"/>
  <c r="AA49" i="1"/>
  <c r="AA51" i="1"/>
  <c r="AA53" i="1"/>
  <c r="AA55" i="1"/>
  <c r="AA57" i="1"/>
  <c r="AA59" i="1"/>
  <c r="AA61" i="1"/>
  <c r="AA63" i="1"/>
  <c r="AA65" i="1"/>
  <c r="AA67" i="1"/>
  <c r="AA69" i="1"/>
  <c r="AA71" i="1"/>
  <c r="AB49" i="1"/>
  <c r="AB51" i="1"/>
  <c r="AB53" i="1"/>
  <c r="AB55" i="1"/>
  <c r="AB57" i="1"/>
  <c r="AB59" i="1"/>
  <c r="AB61" i="1"/>
  <c r="AB63" i="1"/>
  <c r="AB65" i="1"/>
  <c r="AA48" i="1"/>
  <c r="AA52" i="1"/>
  <c r="AA56" i="1"/>
  <c r="AA60" i="1"/>
  <c r="AA64" i="1"/>
  <c r="AB66" i="1"/>
  <c r="AA68" i="1"/>
  <c r="AB71" i="1"/>
  <c r="AB72" i="1"/>
  <c r="AB74" i="1"/>
  <c r="AB76" i="1"/>
  <c r="AB78" i="1"/>
  <c r="AB80" i="1"/>
  <c r="AB82" i="1"/>
  <c r="AA50" i="1"/>
  <c r="AA54" i="1"/>
  <c r="AA58" i="1"/>
  <c r="AA62" i="1"/>
  <c r="AB67" i="1"/>
  <c r="AB70" i="1"/>
  <c r="AB73" i="1"/>
  <c r="AB75" i="1"/>
  <c r="AB77" i="1"/>
  <c r="AB79" i="1"/>
  <c r="AB81" i="1"/>
  <c r="AB83" i="1"/>
  <c r="AB52" i="1"/>
  <c r="AB60" i="1"/>
  <c r="AB68" i="1"/>
  <c r="AA73" i="1"/>
  <c r="AA77" i="1"/>
  <c r="AA81" i="1"/>
  <c r="AB84" i="1"/>
  <c r="AB85" i="1"/>
  <c r="AB87" i="1"/>
  <c r="AB89" i="1"/>
  <c r="AB91" i="1"/>
  <c r="AB93" i="1"/>
  <c r="AB95" i="1"/>
  <c r="AB97" i="1"/>
  <c r="AB99" i="1"/>
  <c r="AB101" i="1"/>
  <c r="AB103" i="1"/>
  <c r="AB105" i="1"/>
  <c r="AB107" i="1"/>
  <c r="AB109" i="1"/>
  <c r="AB111" i="1"/>
  <c r="AB113" i="1"/>
  <c r="AB115" i="1"/>
  <c r="AB117" i="1"/>
  <c r="AB119" i="1"/>
  <c r="AB48" i="1"/>
  <c r="AB56" i="1"/>
  <c r="AB64" i="1"/>
  <c r="AA70" i="1"/>
  <c r="AA75" i="1"/>
  <c r="AA79" i="1"/>
  <c r="AB86" i="1"/>
  <c r="AB88" i="1"/>
  <c r="AB90" i="1"/>
  <c r="AB92" i="1"/>
  <c r="AB94" i="1"/>
  <c r="AB96" i="1"/>
  <c r="AB98" i="1"/>
  <c r="AB100" i="1"/>
  <c r="AB102" i="1"/>
  <c r="AB104" i="1"/>
  <c r="AB106" i="1"/>
  <c r="AB108" i="1"/>
  <c r="AB110" i="1"/>
  <c r="AB112" i="1"/>
  <c r="AB114" i="1"/>
  <c r="AB116" i="1"/>
  <c r="AB50" i="1"/>
  <c r="AA66" i="1"/>
  <c r="AB69" i="1"/>
  <c r="AA72" i="1"/>
  <c r="AA80" i="1"/>
  <c r="AA83" i="1"/>
  <c r="AA88" i="1"/>
  <c r="AA92" i="1"/>
  <c r="AA96" i="1"/>
  <c r="AA100" i="1"/>
  <c r="AA104" i="1"/>
  <c r="AA108" i="1"/>
  <c r="AA112" i="1"/>
  <c r="AA116" i="1"/>
  <c r="AB118" i="1"/>
  <c r="AB120" i="1"/>
  <c r="AB122" i="1"/>
  <c r="AB124" i="1"/>
  <c r="AB126" i="1"/>
  <c r="AB128" i="1"/>
  <c r="AB130" i="1"/>
  <c r="AB132" i="1"/>
  <c r="AB134" i="1"/>
  <c r="AB136" i="1"/>
  <c r="AB138" i="1"/>
  <c r="AB140" i="1"/>
  <c r="AB142" i="1"/>
  <c r="AB58" i="1"/>
  <c r="AA76" i="1"/>
  <c r="AA86" i="1"/>
  <c r="AA90" i="1"/>
  <c r="AA94" i="1"/>
  <c r="AA98" i="1"/>
  <c r="AA102" i="1"/>
  <c r="AA106" i="1"/>
  <c r="AA110" i="1"/>
  <c r="AA114" i="1"/>
  <c r="AA119" i="1"/>
  <c r="AB121" i="1"/>
  <c r="AB123" i="1"/>
  <c r="AB125" i="1"/>
  <c r="AB127" i="1"/>
  <c r="AB129" i="1"/>
  <c r="AB131" i="1"/>
  <c r="AB133" i="1"/>
  <c r="AB135" i="1"/>
  <c r="AB137" i="1"/>
  <c r="AB139" i="1"/>
  <c r="AB141" i="1"/>
  <c r="AB143" i="1"/>
  <c r="AB62" i="1"/>
  <c r="AA87" i="1"/>
  <c r="AA95" i="1"/>
  <c r="AA103" i="1"/>
  <c r="AA111" i="1"/>
  <c r="AA121" i="1"/>
  <c r="AA125" i="1"/>
  <c r="AA129" i="1"/>
  <c r="AA133" i="1"/>
  <c r="AA137" i="1"/>
  <c r="AA141" i="1"/>
  <c r="AB145" i="1"/>
  <c r="AB147" i="1"/>
  <c r="AB149" i="1"/>
  <c r="AB151" i="1"/>
  <c r="AB153" i="1"/>
  <c r="AB155" i="1"/>
  <c r="AB157" i="1"/>
  <c r="AB159" i="1"/>
  <c r="AB161" i="1"/>
  <c r="AB163" i="1"/>
  <c r="AB165" i="1"/>
  <c r="AB167" i="1"/>
  <c r="AB169" i="1"/>
  <c r="AB171" i="1"/>
  <c r="AB173" i="1"/>
  <c r="AB175" i="1"/>
  <c r="AB177" i="1"/>
  <c r="AB179" i="1"/>
  <c r="AB181" i="1"/>
  <c r="AB183" i="1"/>
  <c r="AB185" i="1"/>
  <c r="AB187" i="1"/>
  <c r="AB189" i="1"/>
  <c r="AB191" i="1"/>
  <c r="AB193" i="1"/>
  <c r="AB195" i="1"/>
  <c r="AB197" i="1"/>
  <c r="AB199" i="1"/>
  <c r="AB201" i="1"/>
  <c r="AB203" i="1"/>
  <c r="AB205" i="1"/>
  <c r="AB207" i="1"/>
  <c r="AB209" i="1"/>
  <c r="AB211" i="1"/>
  <c r="AB213" i="1"/>
  <c r="AB215" i="1"/>
  <c r="AA78" i="1"/>
  <c r="AA84" i="1"/>
  <c r="AA91" i="1"/>
  <c r="AA99" i="1"/>
  <c r="AA107" i="1"/>
  <c r="AA115" i="1"/>
  <c r="AA123" i="1"/>
  <c r="AA127" i="1"/>
  <c r="AA131" i="1"/>
  <c r="AA135" i="1"/>
  <c r="AA139" i="1"/>
  <c r="AA143" i="1"/>
  <c r="AB144" i="1"/>
  <c r="AB146" i="1"/>
  <c r="AB148" i="1"/>
  <c r="AB150" i="1"/>
  <c r="AB152" i="1"/>
  <c r="AB154" i="1"/>
  <c r="AB156" i="1"/>
  <c r="AB158" i="1"/>
  <c r="AB160" i="1"/>
  <c r="AB162" i="1"/>
  <c r="AB164" i="1"/>
  <c r="AB166" i="1"/>
  <c r="AB168" i="1"/>
  <c r="AB170" i="1"/>
  <c r="AB172" i="1"/>
  <c r="AB174" i="1"/>
  <c r="AB176" i="1"/>
  <c r="AB178" i="1"/>
  <c r="AB180" i="1"/>
  <c r="AB182" i="1"/>
  <c r="AB184" i="1"/>
  <c r="AB186" i="1"/>
  <c r="AB188" i="1"/>
  <c r="AB190" i="1"/>
  <c r="AB192" i="1"/>
  <c r="AB194" i="1"/>
  <c r="AB196" i="1"/>
  <c r="AB198" i="1"/>
  <c r="AB200" i="1"/>
  <c r="AB202" i="1"/>
  <c r="AB204" i="1"/>
  <c r="AB206" i="1"/>
  <c r="AB208" i="1"/>
  <c r="AB210" i="1"/>
  <c r="AB212" i="1"/>
  <c r="AB214" i="1"/>
  <c r="AA82" i="1"/>
  <c r="AA85" i="1"/>
  <c r="AA101" i="1"/>
  <c r="AA117" i="1"/>
  <c r="AA120" i="1"/>
  <c r="AA128" i="1"/>
  <c r="AA136" i="1"/>
  <c r="AA146" i="1"/>
  <c r="AA150" i="1"/>
  <c r="AA154" i="1"/>
  <c r="AA158" i="1"/>
  <c r="AA162" i="1"/>
  <c r="AA166" i="1"/>
  <c r="AA170" i="1"/>
  <c r="AA174" i="1"/>
  <c r="AA178" i="1"/>
  <c r="AA182" i="1"/>
  <c r="AA186" i="1"/>
  <c r="AA190" i="1"/>
  <c r="AA194" i="1"/>
  <c r="AA198" i="1"/>
  <c r="AA202" i="1"/>
  <c r="AA206" i="1"/>
  <c r="AA210" i="1"/>
  <c r="AA214" i="1"/>
  <c r="AA218" i="1"/>
  <c r="AA220" i="1"/>
  <c r="AA222" i="1"/>
  <c r="AA224" i="1"/>
  <c r="AA226" i="1"/>
  <c r="AB47" i="1"/>
  <c r="AA74" i="1"/>
  <c r="AA97" i="1"/>
  <c r="AA113" i="1"/>
  <c r="AA126" i="1"/>
  <c r="AA134" i="1"/>
  <c r="AA142" i="1"/>
  <c r="AA145" i="1"/>
  <c r="AA149" i="1"/>
  <c r="AA153" i="1"/>
  <c r="AA157" i="1"/>
  <c r="AA161" i="1"/>
  <c r="AA165" i="1"/>
  <c r="AA169" i="1"/>
  <c r="AA173" i="1"/>
  <c r="AA177" i="1"/>
  <c r="AA181" i="1"/>
  <c r="AA185" i="1"/>
  <c r="AA189" i="1"/>
  <c r="AB54" i="1"/>
  <c r="AA93" i="1"/>
  <c r="AA109" i="1"/>
  <c r="AA118" i="1"/>
  <c r="AA124" i="1"/>
  <c r="AA132" i="1"/>
  <c r="AA140" i="1"/>
  <c r="AA144" i="1"/>
  <c r="AA148" i="1"/>
  <c r="AA152" i="1"/>
  <c r="AA156" i="1"/>
  <c r="AA160" i="1"/>
  <c r="AA164" i="1"/>
  <c r="AA168" i="1"/>
  <c r="AA172" i="1"/>
  <c r="AA176" i="1"/>
  <c r="AA180" i="1"/>
  <c r="AA184" i="1"/>
  <c r="AA188" i="1"/>
  <c r="AA192" i="1"/>
  <c r="AA196" i="1"/>
  <c r="AA200" i="1"/>
  <c r="AA204" i="1"/>
  <c r="AA208" i="1"/>
  <c r="AA212" i="1"/>
  <c r="AB216" i="1"/>
  <c r="AA217" i="1"/>
  <c r="AA219" i="1"/>
  <c r="AA221" i="1"/>
  <c r="AA223" i="1"/>
  <c r="AA225" i="1"/>
  <c r="AA227" i="1"/>
  <c r="AA89" i="1"/>
  <c r="AA105" i="1"/>
  <c r="AA122" i="1"/>
  <c r="AA130" i="1"/>
  <c r="AA138" i="1"/>
  <c r="AA147" i="1"/>
  <c r="AA151" i="1"/>
  <c r="AA155" i="1"/>
  <c r="AA159" i="1"/>
  <c r="AA163" i="1"/>
  <c r="AA167" i="1"/>
  <c r="AA171" i="1"/>
  <c r="AA175" i="1"/>
  <c r="AA179" i="1"/>
  <c r="AA183" i="1"/>
  <c r="AA187" i="1"/>
  <c r="AA191" i="1"/>
  <c r="AA195" i="1"/>
  <c r="AA203" i="1"/>
  <c r="AA211" i="1"/>
  <c r="AB219" i="1"/>
  <c r="AB223" i="1"/>
  <c r="AB227" i="1"/>
  <c r="AA193" i="1"/>
  <c r="AA201" i="1"/>
  <c r="AA209" i="1"/>
  <c r="AB218" i="1"/>
  <c r="AB222" i="1"/>
  <c r="AB226" i="1"/>
  <c r="AA47" i="1"/>
  <c r="AA199" i="1"/>
  <c r="AA207" i="1"/>
  <c r="AA215" i="1"/>
  <c r="AB217" i="1"/>
  <c r="AB221" i="1"/>
  <c r="AB225" i="1"/>
  <c r="AA197" i="1"/>
  <c r="AA205" i="1"/>
  <c r="AA213" i="1"/>
  <c r="AA216" i="1"/>
  <c r="AB220" i="1"/>
  <c r="AB224" i="1"/>
  <c r="AC48" i="1"/>
  <c r="AC50" i="1"/>
  <c r="AC52" i="1"/>
  <c r="AC54" i="1"/>
  <c r="AC56" i="1"/>
  <c r="AC58" i="1"/>
  <c r="AC60" i="1"/>
  <c r="AC62" i="1"/>
  <c r="AC64" i="1"/>
  <c r="AC66" i="1"/>
  <c r="AC68" i="1"/>
  <c r="AC70" i="1"/>
  <c r="AD48" i="1"/>
  <c r="AD50" i="1"/>
  <c r="AD52" i="1"/>
  <c r="AD54" i="1"/>
  <c r="AD56" i="1"/>
  <c r="AD58" i="1"/>
  <c r="AD60" i="1"/>
  <c r="AD62" i="1"/>
  <c r="AD64" i="1"/>
  <c r="AC49" i="1"/>
  <c r="AC53" i="1"/>
  <c r="AC57" i="1"/>
  <c r="AC61" i="1"/>
  <c r="AC65" i="1"/>
  <c r="AD67" i="1"/>
  <c r="AC69" i="1"/>
  <c r="AD73" i="1"/>
  <c r="AD75" i="1"/>
  <c r="AD77" i="1"/>
  <c r="AD79" i="1"/>
  <c r="AD81" i="1"/>
  <c r="AC51" i="1"/>
  <c r="AC55" i="1"/>
  <c r="AC59" i="1"/>
  <c r="AC63" i="1"/>
  <c r="AD68" i="1"/>
  <c r="AD71" i="1"/>
  <c r="AD72" i="1"/>
  <c r="AD74" i="1"/>
  <c r="AD76" i="1"/>
  <c r="AD78" i="1"/>
  <c r="AD80" i="1"/>
  <c r="AD82" i="1"/>
  <c r="AD84" i="1"/>
  <c r="AD53" i="1"/>
  <c r="AD61" i="1"/>
  <c r="AC71" i="1"/>
  <c r="AC74" i="1"/>
  <c r="AC78" i="1"/>
  <c r="AC82" i="1"/>
  <c r="AD86" i="1"/>
  <c r="AD88" i="1"/>
  <c r="AD90" i="1"/>
  <c r="AD92" i="1"/>
  <c r="AD94" i="1"/>
  <c r="AD96" i="1"/>
  <c r="AD98" i="1"/>
  <c r="AD100" i="1"/>
  <c r="AD102" i="1"/>
  <c r="AD104" i="1"/>
  <c r="AD106" i="1"/>
  <c r="AD108" i="1"/>
  <c r="AD110" i="1"/>
  <c r="AD112" i="1"/>
  <c r="AD114" i="1"/>
  <c r="AD116" i="1"/>
  <c r="AD118" i="1"/>
  <c r="AD49" i="1"/>
  <c r="AD57" i="1"/>
  <c r="AD65" i="1"/>
  <c r="AD66" i="1"/>
  <c r="AD69" i="1"/>
  <c r="AC72" i="1"/>
  <c r="AC76" i="1"/>
  <c r="AC80" i="1"/>
  <c r="AC83" i="1"/>
  <c r="AD85" i="1"/>
  <c r="AD87" i="1"/>
  <c r="AD89" i="1"/>
  <c r="AD91" i="1"/>
  <c r="AD93" i="1"/>
  <c r="AD95" i="1"/>
  <c r="AD97" i="1"/>
  <c r="AD99" i="1"/>
  <c r="AD101" i="1"/>
  <c r="AD103" i="1"/>
  <c r="AD105" i="1"/>
  <c r="AD107" i="1"/>
  <c r="AD109" i="1"/>
  <c r="AD111" i="1"/>
  <c r="AD113" i="1"/>
  <c r="AD115" i="1"/>
  <c r="AD117" i="1"/>
  <c r="AD59" i="1"/>
  <c r="AC73" i="1"/>
  <c r="AC81" i="1"/>
  <c r="AC85" i="1"/>
  <c r="AC89" i="1"/>
  <c r="AC93" i="1"/>
  <c r="AC97" i="1"/>
  <c r="AC101" i="1"/>
  <c r="AC105" i="1"/>
  <c r="AC109" i="1"/>
  <c r="AC113" i="1"/>
  <c r="AC117" i="1"/>
  <c r="AD119" i="1"/>
  <c r="AD121" i="1"/>
  <c r="AD123" i="1"/>
  <c r="AD125" i="1"/>
  <c r="AD127" i="1"/>
  <c r="AD129" i="1"/>
  <c r="AD131" i="1"/>
  <c r="AD133" i="1"/>
  <c r="AD135" i="1"/>
  <c r="AD137" i="1"/>
  <c r="AD139" i="1"/>
  <c r="AD141" i="1"/>
  <c r="AD143" i="1"/>
  <c r="AD51" i="1"/>
  <c r="AC77" i="1"/>
  <c r="AC84" i="1"/>
  <c r="AC87" i="1"/>
  <c r="AC91" i="1"/>
  <c r="AC95" i="1"/>
  <c r="AC99" i="1"/>
  <c r="AC103" i="1"/>
  <c r="AC107" i="1"/>
  <c r="AC111" i="1"/>
  <c r="AC115" i="1"/>
  <c r="AD120" i="1"/>
  <c r="AD122" i="1"/>
  <c r="AD124" i="1"/>
  <c r="AD126" i="1"/>
  <c r="AD128" i="1"/>
  <c r="AD130" i="1"/>
  <c r="AD132" i="1"/>
  <c r="AD134" i="1"/>
  <c r="AD136" i="1"/>
  <c r="AD138" i="1"/>
  <c r="AD140" i="1"/>
  <c r="AD142" i="1"/>
  <c r="AC79" i="1"/>
  <c r="AD83" i="1"/>
  <c r="AC88" i="1"/>
  <c r="AC96" i="1"/>
  <c r="AC104" i="1"/>
  <c r="AC112" i="1"/>
  <c r="AC122" i="1"/>
  <c r="AC126" i="1"/>
  <c r="AC130" i="1"/>
  <c r="AC134" i="1"/>
  <c r="AC138" i="1"/>
  <c r="AC142" i="1"/>
  <c r="AD144" i="1"/>
  <c r="AD146" i="1"/>
  <c r="AD148" i="1"/>
  <c r="AD150" i="1"/>
  <c r="AD152" i="1"/>
  <c r="AD154" i="1"/>
  <c r="AD156" i="1"/>
  <c r="AD158" i="1"/>
  <c r="AD160" i="1"/>
  <c r="AD162" i="1"/>
  <c r="AD164" i="1"/>
  <c r="AD166" i="1"/>
  <c r="AD168" i="1"/>
  <c r="AD170" i="1"/>
  <c r="AD172" i="1"/>
  <c r="AD174" i="1"/>
  <c r="AD176" i="1"/>
  <c r="AD178" i="1"/>
  <c r="AD180" i="1"/>
  <c r="AD182" i="1"/>
  <c r="AD184" i="1"/>
  <c r="AD186" i="1"/>
  <c r="AD188" i="1"/>
  <c r="AD190" i="1"/>
  <c r="AD192" i="1"/>
  <c r="AD194" i="1"/>
  <c r="AD196" i="1"/>
  <c r="AD198" i="1"/>
  <c r="AD200" i="1"/>
  <c r="AD202" i="1"/>
  <c r="AD204" i="1"/>
  <c r="AD206" i="1"/>
  <c r="AD208" i="1"/>
  <c r="AD210" i="1"/>
  <c r="AD212" i="1"/>
  <c r="AD214" i="1"/>
  <c r="AD216" i="1"/>
  <c r="AD55" i="1"/>
  <c r="AC92" i="1"/>
  <c r="AC100" i="1"/>
  <c r="AC108" i="1"/>
  <c r="AC116" i="1"/>
  <c r="AC118" i="1"/>
  <c r="AC120" i="1"/>
  <c r="AC124" i="1"/>
  <c r="AC128" i="1"/>
  <c r="AC132" i="1"/>
  <c r="AC136" i="1"/>
  <c r="AC140" i="1"/>
  <c r="AD145" i="1"/>
  <c r="AD147" i="1"/>
  <c r="AD149" i="1"/>
  <c r="AD151" i="1"/>
  <c r="AD153" i="1"/>
  <c r="AD155" i="1"/>
  <c r="AD157" i="1"/>
  <c r="AD159" i="1"/>
  <c r="AD161" i="1"/>
  <c r="AD163" i="1"/>
  <c r="AD165" i="1"/>
  <c r="AD167" i="1"/>
  <c r="AD169" i="1"/>
  <c r="AD171" i="1"/>
  <c r="AD173" i="1"/>
  <c r="AD175" i="1"/>
  <c r="AD177" i="1"/>
  <c r="AD179" i="1"/>
  <c r="AD181" i="1"/>
  <c r="AD183" i="1"/>
  <c r="AD185" i="1"/>
  <c r="AD187" i="1"/>
  <c r="AD189" i="1"/>
  <c r="AD191" i="1"/>
  <c r="AD193" i="1"/>
  <c r="AD195" i="1"/>
  <c r="AD197" i="1"/>
  <c r="AD199" i="1"/>
  <c r="AD201" i="1"/>
  <c r="AD203" i="1"/>
  <c r="AD205" i="1"/>
  <c r="AD207" i="1"/>
  <c r="AD209" i="1"/>
  <c r="AD211" i="1"/>
  <c r="AD213" i="1"/>
  <c r="AC67" i="1"/>
  <c r="AC94" i="1"/>
  <c r="AC110" i="1"/>
  <c r="AC121" i="1"/>
  <c r="AC129" i="1"/>
  <c r="AC137" i="1"/>
  <c r="AC147" i="1"/>
  <c r="AC151" i="1"/>
  <c r="AC155" i="1"/>
  <c r="AC159" i="1"/>
  <c r="AC163" i="1"/>
  <c r="AC167" i="1"/>
  <c r="AC171" i="1"/>
  <c r="AC175" i="1"/>
  <c r="AC179" i="1"/>
  <c r="AC183" i="1"/>
  <c r="AC187" i="1"/>
  <c r="AC191" i="1"/>
  <c r="AC195" i="1"/>
  <c r="AC199" i="1"/>
  <c r="AC203" i="1"/>
  <c r="AC207" i="1"/>
  <c r="AC211" i="1"/>
  <c r="AC215" i="1"/>
  <c r="AC217" i="1"/>
  <c r="AC219" i="1"/>
  <c r="AC221" i="1"/>
  <c r="AC223" i="1"/>
  <c r="AC225" i="1"/>
  <c r="AC227" i="1"/>
  <c r="AD47" i="1"/>
  <c r="AC90" i="1"/>
  <c r="AC106" i="1"/>
  <c r="AC119" i="1"/>
  <c r="AC127" i="1"/>
  <c r="AC135" i="1"/>
  <c r="AC143" i="1"/>
  <c r="AC146" i="1"/>
  <c r="AC150" i="1"/>
  <c r="AC154" i="1"/>
  <c r="AC158" i="1"/>
  <c r="AC162" i="1"/>
  <c r="AC166" i="1"/>
  <c r="AC170" i="1"/>
  <c r="AC174" i="1"/>
  <c r="AC178" i="1"/>
  <c r="AC182" i="1"/>
  <c r="AC186" i="1"/>
  <c r="AC190" i="1"/>
  <c r="AD63" i="1"/>
  <c r="AD70" i="1"/>
  <c r="AC75" i="1"/>
  <c r="AC86" i="1"/>
  <c r="AC102" i="1"/>
  <c r="AC125" i="1"/>
  <c r="AC133" i="1"/>
  <c r="AC141" i="1"/>
  <c r="AC145" i="1"/>
  <c r="AC149" i="1"/>
  <c r="AC153" i="1"/>
  <c r="AC157" i="1"/>
  <c r="AC161" i="1"/>
  <c r="AC165" i="1"/>
  <c r="AC169" i="1"/>
  <c r="AC173" i="1"/>
  <c r="AC177" i="1"/>
  <c r="AC181" i="1"/>
  <c r="AC185" i="1"/>
  <c r="AC189" i="1"/>
  <c r="AC193" i="1"/>
  <c r="AC197" i="1"/>
  <c r="AC201" i="1"/>
  <c r="AC205" i="1"/>
  <c r="AC209" i="1"/>
  <c r="AC213" i="1"/>
  <c r="AC218" i="1"/>
  <c r="AC220" i="1"/>
  <c r="AC222" i="1"/>
  <c r="AC224" i="1"/>
  <c r="AC226" i="1"/>
  <c r="AC98" i="1"/>
  <c r="AC114" i="1"/>
  <c r="AC123" i="1"/>
  <c r="AC131" i="1"/>
  <c r="AC139" i="1"/>
  <c r="AC144" i="1"/>
  <c r="AC148" i="1"/>
  <c r="AC152" i="1"/>
  <c r="AC156" i="1"/>
  <c r="AC160" i="1"/>
  <c r="AC164" i="1"/>
  <c r="AC168" i="1"/>
  <c r="AC172" i="1"/>
  <c r="AC176" i="1"/>
  <c r="AC180" i="1"/>
  <c r="AC184" i="1"/>
  <c r="AC188" i="1"/>
  <c r="AC196" i="1"/>
  <c r="AC204" i="1"/>
  <c r="AC212" i="1"/>
  <c r="AC216" i="1"/>
  <c r="AD220" i="1"/>
  <c r="AD224" i="1"/>
  <c r="AC194" i="1"/>
  <c r="AC202" i="1"/>
  <c r="AC210" i="1"/>
  <c r="AD219" i="1"/>
  <c r="AD223" i="1"/>
  <c r="AD227" i="1"/>
  <c r="AC192" i="1"/>
  <c r="AC200" i="1"/>
  <c r="AC208" i="1"/>
  <c r="AD218" i="1"/>
  <c r="AD222" i="1"/>
  <c r="AD226" i="1"/>
  <c r="AC198" i="1"/>
  <c r="AC206" i="1"/>
  <c r="AC214" i="1"/>
  <c r="AD215" i="1"/>
  <c r="AD217" i="1"/>
  <c r="AD221" i="1"/>
  <c r="AD225" i="1"/>
  <c r="AC47" i="1"/>
  <c r="K24" i="1"/>
  <c r="P85" i="1"/>
  <c r="I81" i="1"/>
  <c r="M57" i="1"/>
  <c r="M56" i="1"/>
  <c r="M55" i="1"/>
  <c r="M54" i="1"/>
  <c r="M53" i="1"/>
  <c r="M52" i="1"/>
  <c r="M51" i="1"/>
  <c r="M50" i="1"/>
  <c r="M49" i="1"/>
  <c r="M48" i="1"/>
  <c r="N224" i="1"/>
  <c r="M205" i="1"/>
  <c r="M204" i="1"/>
  <c r="M195" i="1"/>
  <c r="M194" i="1"/>
  <c r="M193" i="1"/>
  <c r="N189" i="1"/>
  <c r="N185" i="1"/>
  <c r="N177" i="1"/>
  <c r="N173" i="1"/>
  <c r="N169" i="1"/>
  <c r="N165" i="1"/>
  <c r="N127" i="1"/>
  <c r="N126" i="1"/>
  <c r="N125" i="1"/>
  <c r="N124" i="1"/>
  <c r="N123" i="1"/>
  <c r="M122" i="1"/>
  <c r="M120" i="1"/>
  <c r="M118" i="1"/>
  <c r="M116" i="1"/>
  <c r="M114" i="1"/>
  <c r="M112" i="1"/>
  <c r="M108" i="1"/>
  <c r="M103" i="1"/>
  <c r="M100" i="1"/>
  <c r="M92" i="1"/>
  <c r="M90" i="1"/>
  <c r="M88" i="1"/>
  <c r="M86" i="1"/>
  <c r="M84" i="1"/>
  <c r="M82" i="1"/>
  <c r="M70" i="1"/>
  <c r="M64" i="1"/>
  <c r="N58" i="1"/>
  <c r="W49" i="1"/>
  <c r="W51" i="1"/>
  <c r="W53" i="1"/>
  <c r="W55" i="1"/>
  <c r="W57" i="1"/>
  <c r="W59" i="1"/>
  <c r="W61" i="1"/>
  <c r="W63" i="1"/>
  <c r="W65" i="1"/>
  <c r="W67" i="1"/>
  <c r="W69" i="1"/>
  <c r="W71" i="1"/>
  <c r="X49" i="1"/>
  <c r="X51" i="1"/>
  <c r="X53" i="1"/>
  <c r="X55" i="1"/>
  <c r="X57" i="1"/>
  <c r="X59" i="1"/>
  <c r="X61" i="1"/>
  <c r="X63" i="1"/>
  <c r="X65" i="1"/>
  <c r="W50" i="1"/>
  <c r="W54" i="1"/>
  <c r="W58" i="1"/>
  <c r="W62" i="1"/>
  <c r="W66" i="1"/>
  <c r="X69" i="1"/>
  <c r="X72" i="1"/>
  <c r="X74" i="1"/>
  <c r="X76" i="1"/>
  <c r="X78" i="1"/>
  <c r="X80" i="1"/>
  <c r="X82" i="1"/>
  <c r="W48" i="1"/>
  <c r="W52" i="1"/>
  <c r="W56" i="1"/>
  <c r="W60" i="1"/>
  <c r="W64" i="1"/>
  <c r="X68" i="1"/>
  <c r="W70" i="1"/>
  <c r="X73" i="1"/>
  <c r="X75" i="1"/>
  <c r="X77" i="1"/>
  <c r="X79" i="1"/>
  <c r="X81" i="1"/>
  <c r="X83" i="1"/>
  <c r="X50" i="1"/>
  <c r="X58" i="1"/>
  <c r="X66" i="1"/>
  <c r="W75" i="1"/>
  <c r="W79" i="1"/>
  <c r="W84" i="1"/>
  <c r="X85" i="1"/>
  <c r="X87" i="1"/>
  <c r="X89" i="1"/>
  <c r="X91" i="1"/>
  <c r="X93" i="1"/>
  <c r="X95" i="1"/>
  <c r="X97" i="1"/>
  <c r="X99" i="1"/>
  <c r="X101" i="1"/>
  <c r="X103" i="1"/>
  <c r="X105" i="1"/>
  <c r="X107" i="1"/>
  <c r="X109" i="1"/>
  <c r="X111" i="1"/>
  <c r="X113" i="1"/>
  <c r="X115" i="1"/>
  <c r="X117" i="1"/>
  <c r="X119" i="1"/>
  <c r="X54" i="1"/>
  <c r="X62" i="1"/>
  <c r="W68" i="1"/>
  <c r="X71" i="1"/>
  <c r="W73" i="1"/>
  <c r="W77" i="1"/>
  <c r="W81" i="1"/>
  <c r="W83" i="1"/>
  <c r="X86" i="1"/>
  <c r="X88" i="1"/>
  <c r="X90" i="1"/>
  <c r="X92" i="1"/>
  <c r="X94" i="1"/>
  <c r="X96" i="1"/>
  <c r="X98" i="1"/>
  <c r="X100" i="1"/>
  <c r="X102" i="1"/>
  <c r="X104" i="1"/>
  <c r="X106" i="1"/>
  <c r="X108" i="1"/>
  <c r="X110" i="1"/>
  <c r="X112" i="1"/>
  <c r="X114" i="1"/>
  <c r="X116" i="1"/>
  <c r="X48" i="1"/>
  <c r="X64" i="1"/>
  <c r="W78" i="1"/>
  <c r="X84" i="1"/>
  <c r="W86" i="1"/>
  <c r="W90" i="1"/>
  <c r="W94" i="1"/>
  <c r="W98" i="1"/>
  <c r="W102" i="1"/>
  <c r="W106" i="1"/>
  <c r="W110" i="1"/>
  <c r="W114" i="1"/>
  <c r="W118" i="1"/>
  <c r="X120" i="1"/>
  <c r="X122" i="1"/>
  <c r="X124" i="1"/>
  <c r="X126" i="1"/>
  <c r="X128" i="1"/>
  <c r="X130" i="1"/>
  <c r="X132" i="1"/>
  <c r="X134" i="1"/>
  <c r="X136" i="1"/>
  <c r="X138" i="1"/>
  <c r="X140" i="1"/>
  <c r="X142" i="1"/>
  <c r="X56" i="1"/>
  <c r="X67" i="1"/>
  <c r="X70" i="1"/>
  <c r="W74" i="1"/>
  <c r="W82" i="1"/>
  <c r="W88" i="1"/>
  <c r="W92" i="1"/>
  <c r="W96" i="1"/>
  <c r="W100" i="1"/>
  <c r="W104" i="1"/>
  <c r="W108" i="1"/>
  <c r="W112" i="1"/>
  <c r="W116" i="1"/>
  <c r="X121" i="1"/>
  <c r="X123" i="1"/>
  <c r="X125" i="1"/>
  <c r="X127" i="1"/>
  <c r="X129" i="1"/>
  <c r="X131" i="1"/>
  <c r="X133" i="1"/>
  <c r="X135" i="1"/>
  <c r="X137" i="1"/>
  <c r="X139" i="1"/>
  <c r="X141" i="1"/>
  <c r="X143" i="1"/>
  <c r="W85" i="1"/>
  <c r="W93" i="1"/>
  <c r="W101" i="1"/>
  <c r="W109" i="1"/>
  <c r="W117" i="1"/>
  <c r="X118" i="1"/>
  <c r="W123" i="1"/>
  <c r="W127" i="1"/>
  <c r="W131" i="1"/>
  <c r="W135" i="1"/>
  <c r="W139" i="1"/>
  <c r="W143" i="1"/>
  <c r="X145" i="1"/>
  <c r="X147" i="1"/>
  <c r="X149" i="1"/>
  <c r="X151" i="1"/>
  <c r="X153" i="1"/>
  <c r="X155" i="1"/>
  <c r="X157" i="1"/>
  <c r="X159" i="1"/>
  <c r="X161" i="1"/>
  <c r="X163" i="1"/>
  <c r="X165" i="1"/>
  <c r="X167" i="1"/>
  <c r="X169" i="1"/>
  <c r="X171" i="1"/>
  <c r="X173" i="1"/>
  <c r="X175" i="1"/>
  <c r="X177" i="1"/>
  <c r="X179" i="1"/>
  <c r="X181" i="1"/>
  <c r="X183" i="1"/>
  <c r="X185" i="1"/>
  <c r="X187" i="1"/>
  <c r="X189" i="1"/>
  <c r="X191" i="1"/>
  <c r="X193" i="1"/>
  <c r="X195" i="1"/>
  <c r="X197" i="1"/>
  <c r="X199" i="1"/>
  <c r="X201" i="1"/>
  <c r="X203" i="1"/>
  <c r="X205" i="1"/>
  <c r="X207" i="1"/>
  <c r="X209" i="1"/>
  <c r="X211" i="1"/>
  <c r="X213" i="1"/>
  <c r="X215" i="1"/>
  <c r="X60" i="1"/>
  <c r="W76" i="1"/>
  <c r="W89" i="1"/>
  <c r="W97" i="1"/>
  <c r="W105" i="1"/>
  <c r="W113" i="1"/>
  <c r="W121" i="1"/>
  <c r="W125" i="1"/>
  <c r="W129" i="1"/>
  <c r="W133" i="1"/>
  <c r="W137" i="1"/>
  <c r="W141" i="1"/>
  <c r="X144" i="1"/>
  <c r="X146" i="1"/>
  <c r="X148" i="1"/>
  <c r="X150" i="1"/>
  <c r="X152" i="1"/>
  <c r="X154" i="1"/>
  <c r="X156" i="1"/>
  <c r="X158" i="1"/>
  <c r="X160" i="1"/>
  <c r="X162" i="1"/>
  <c r="X164" i="1"/>
  <c r="X166" i="1"/>
  <c r="X168" i="1"/>
  <c r="X170" i="1"/>
  <c r="X172" i="1"/>
  <c r="X174" i="1"/>
  <c r="X176" i="1"/>
  <c r="X178" i="1"/>
  <c r="X180" i="1"/>
  <c r="X182" i="1"/>
  <c r="X184" i="1"/>
  <c r="X186" i="1"/>
  <c r="X188" i="1"/>
  <c r="X190" i="1"/>
  <c r="X192" i="1"/>
  <c r="X194" i="1"/>
  <c r="X196" i="1"/>
  <c r="X198" i="1"/>
  <c r="X200" i="1"/>
  <c r="X202" i="1"/>
  <c r="X204" i="1"/>
  <c r="X206" i="1"/>
  <c r="X208" i="1"/>
  <c r="X210" i="1"/>
  <c r="X212" i="1"/>
  <c r="X214" i="1"/>
  <c r="W99" i="1"/>
  <c r="W115" i="1"/>
  <c r="W119" i="1"/>
  <c r="W126" i="1"/>
  <c r="W134" i="1"/>
  <c r="W142" i="1"/>
  <c r="W144" i="1"/>
  <c r="W148" i="1"/>
  <c r="W152" i="1"/>
  <c r="W156" i="1"/>
  <c r="W160" i="1"/>
  <c r="W164" i="1"/>
  <c r="W168" i="1"/>
  <c r="W172" i="1"/>
  <c r="W176" i="1"/>
  <c r="W180" i="1"/>
  <c r="W184" i="1"/>
  <c r="W188" i="1"/>
  <c r="W192" i="1"/>
  <c r="W196" i="1"/>
  <c r="W200" i="1"/>
  <c r="W204" i="1"/>
  <c r="W208" i="1"/>
  <c r="W212" i="1"/>
  <c r="W218" i="1"/>
  <c r="W220" i="1"/>
  <c r="W222" i="1"/>
  <c r="W224" i="1"/>
  <c r="W226" i="1"/>
  <c r="X52" i="1"/>
  <c r="W95" i="1"/>
  <c r="W111" i="1"/>
  <c r="W124" i="1"/>
  <c r="W132" i="1"/>
  <c r="W140" i="1"/>
  <c r="W147" i="1"/>
  <c r="W151" i="1"/>
  <c r="W155" i="1"/>
  <c r="W159" i="1"/>
  <c r="W163" i="1"/>
  <c r="W167" i="1"/>
  <c r="W171" i="1"/>
  <c r="W175" i="1"/>
  <c r="W179" i="1"/>
  <c r="W183" i="1"/>
  <c r="W187" i="1"/>
  <c r="W191" i="1"/>
  <c r="W80" i="1"/>
  <c r="W91" i="1"/>
  <c r="W107" i="1"/>
  <c r="W122" i="1"/>
  <c r="W130" i="1"/>
  <c r="W138" i="1"/>
  <c r="W146" i="1"/>
  <c r="W150" i="1"/>
  <c r="W154" i="1"/>
  <c r="W158" i="1"/>
  <c r="W162" i="1"/>
  <c r="W166" i="1"/>
  <c r="W170" i="1"/>
  <c r="W174" i="1"/>
  <c r="W178" i="1"/>
  <c r="W182" i="1"/>
  <c r="W186" i="1"/>
  <c r="W190" i="1"/>
  <c r="W194" i="1"/>
  <c r="W198" i="1"/>
  <c r="W202" i="1"/>
  <c r="W206" i="1"/>
  <c r="W210" i="1"/>
  <c r="W214" i="1"/>
  <c r="W216" i="1"/>
  <c r="W217" i="1"/>
  <c r="W219" i="1"/>
  <c r="W221" i="1"/>
  <c r="W223" i="1"/>
  <c r="W225" i="1"/>
  <c r="W227" i="1"/>
  <c r="X47" i="1"/>
  <c r="W72" i="1"/>
  <c r="W87" i="1"/>
  <c r="W103" i="1"/>
  <c r="W120" i="1"/>
  <c r="W128" i="1"/>
  <c r="W136" i="1"/>
  <c r="W145" i="1"/>
  <c r="W149" i="1"/>
  <c r="W153" i="1"/>
  <c r="W157" i="1"/>
  <c r="W161" i="1"/>
  <c r="W165" i="1"/>
  <c r="W169" i="1"/>
  <c r="W173" i="1"/>
  <c r="W177" i="1"/>
  <c r="W181" i="1"/>
  <c r="W185" i="1"/>
  <c r="W189" i="1"/>
  <c r="W193" i="1"/>
  <c r="W201" i="1"/>
  <c r="W209" i="1"/>
  <c r="X217" i="1"/>
  <c r="X221" i="1"/>
  <c r="X225" i="1"/>
  <c r="W47" i="1"/>
  <c r="W199" i="1"/>
  <c r="W207" i="1"/>
  <c r="W215" i="1"/>
  <c r="X220" i="1"/>
  <c r="X224" i="1"/>
  <c r="W197" i="1"/>
  <c r="W205" i="1"/>
  <c r="W213" i="1"/>
  <c r="X216" i="1"/>
  <c r="X219" i="1"/>
  <c r="X223" i="1"/>
  <c r="X227" i="1"/>
  <c r="W195" i="1"/>
  <c r="W203" i="1"/>
  <c r="W211" i="1"/>
  <c r="X218" i="1"/>
  <c r="X222" i="1"/>
  <c r="X226" i="1"/>
  <c r="J224" i="1"/>
  <c r="I86" i="1"/>
  <c r="Y48" i="1"/>
  <c r="Y50" i="1"/>
  <c r="Y52" i="1"/>
  <c r="Y54" i="1"/>
  <c r="Y56" i="1"/>
  <c r="Y58" i="1"/>
  <c r="Y60" i="1"/>
  <c r="Y62" i="1"/>
  <c r="Y64" i="1"/>
  <c r="Y66" i="1"/>
  <c r="Y68" i="1"/>
  <c r="Y70" i="1"/>
  <c r="Z48" i="1"/>
  <c r="Z50" i="1"/>
  <c r="Z52" i="1"/>
  <c r="Z54" i="1"/>
  <c r="Z56" i="1"/>
  <c r="Z58" i="1"/>
  <c r="Z60" i="1"/>
  <c r="Z62" i="1"/>
  <c r="Z64" i="1"/>
  <c r="Y51" i="1"/>
  <c r="Y55" i="1"/>
  <c r="Y59" i="1"/>
  <c r="Y63" i="1"/>
  <c r="Y67" i="1"/>
  <c r="Z70" i="1"/>
  <c r="Z73" i="1"/>
  <c r="Z75" i="1"/>
  <c r="Z77" i="1"/>
  <c r="Z79" i="1"/>
  <c r="Z81" i="1"/>
  <c r="Y49" i="1"/>
  <c r="Y53" i="1"/>
  <c r="Y57" i="1"/>
  <c r="Y61" i="1"/>
  <c r="Y65" i="1"/>
  <c r="Z66" i="1"/>
  <c r="Z69" i="1"/>
  <c r="Y71" i="1"/>
  <c r="Z72" i="1"/>
  <c r="Z74" i="1"/>
  <c r="Z76" i="1"/>
  <c r="Z78" i="1"/>
  <c r="Z80" i="1"/>
  <c r="Z82" i="1"/>
  <c r="Z84" i="1"/>
  <c r="Z51" i="1"/>
  <c r="Z59" i="1"/>
  <c r="Y69" i="1"/>
  <c r="Y72" i="1"/>
  <c r="Y76" i="1"/>
  <c r="Y80" i="1"/>
  <c r="Z83" i="1"/>
  <c r="Z86" i="1"/>
  <c r="Z88" i="1"/>
  <c r="Z90" i="1"/>
  <c r="Z92" i="1"/>
  <c r="Z94" i="1"/>
  <c r="Z96" i="1"/>
  <c r="Z98" i="1"/>
  <c r="Z100" i="1"/>
  <c r="Z102" i="1"/>
  <c r="Z104" i="1"/>
  <c r="Z106" i="1"/>
  <c r="Z108" i="1"/>
  <c r="Z110" i="1"/>
  <c r="Z112" i="1"/>
  <c r="Z114" i="1"/>
  <c r="Z116" i="1"/>
  <c r="Z118" i="1"/>
  <c r="Z55" i="1"/>
  <c r="Z63" i="1"/>
  <c r="Z67" i="1"/>
  <c r="Y74" i="1"/>
  <c r="Y78" i="1"/>
  <c r="Y82" i="1"/>
  <c r="Y84" i="1"/>
  <c r="Z85" i="1"/>
  <c r="Z87" i="1"/>
  <c r="Z89" i="1"/>
  <c r="Z91" i="1"/>
  <c r="Z93" i="1"/>
  <c r="Z95" i="1"/>
  <c r="Z97" i="1"/>
  <c r="Z99" i="1"/>
  <c r="Z101" i="1"/>
  <c r="Z103" i="1"/>
  <c r="Z105" i="1"/>
  <c r="Z107" i="1"/>
  <c r="Z109" i="1"/>
  <c r="Z111" i="1"/>
  <c r="Z113" i="1"/>
  <c r="Z115" i="1"/>
  <c r="Z117" i="1"/>
  <c r="Z57" i="1"/>
  <c r="Y79" i="1"/>
  <c r="Y87" i="1"/>
  <c r="Y91" i="1"/>
  <c r="Y95" i="1"/>
  <c r="Y99" i="1"/>
  <c r="Y103" i="1"/>
  <c r="Y107" i="1"/>
  <c r="Y111" i="1"/>
  <c r="Y115" i="1"/>
  <c r="Y119" i="1"/>
  <c r="Z121" i="1"/>
  <c r="Z123" i="1"/>
  <c r="Z125" i="1"/>
  <c r="Z127" i="1"/>
  <c r="Z129" i="1"/>
  <c r="Z131" i="1"/>
  <c r="Z133" i="1"/>
  <c r="Z135" i="1"/>
  <c r="Z137" i="1"/>
  <c r="Z139" i="1"/>
  <c r="Z141" i="1"/>
  <c r="Z143" i="1"/>
  <c r="Z49" i="1"/>
  <c r="Z65" i="1"/>
  <c r="Y75" i="1"/>
  <c r="Y85" i="1"/>
  <c r="Y89" i="1"/>
  <c r="Y93" i="1"/>
  <c r="Y97" i="1"/>
  <c r="Y101" i="1"/>
  <c r="Y105" i="1"/>
  <c r="Y109" i="1"/>
  <c r="Y113" i="1"/>
  <c r="Y117" i="1"/>
  <c r="Y118" i="1"/>
  <c r="Z120" i="1"/>
  <c r="Z122" i="1"/>
  <c r="Z124" i="1"/>
  <c r="Z126" i="1"/>
  <c r="Z128" i="1"/>
  <c r="Z130" i="1"/>
  <c r="Z132" i="1"/>
  <c r="Z134" i="1"/>
  <c r="Z136" i="1"/>
  <c r="Z138" i="1"/>
  <c r="Z140" i="1"/>
  <c r="Z142" i="1"/>
  <c r="Z53" i="1"/>
  <c r="Y77" i="1"/>
  <c r="Y86" i="1"/>
  <c r="Y94" i="1"/>
  <c r="Y102" i="1"/>
  <c r="Y110" i="1"/>
  <c r="Y120" i="1"/>
  <c r="Y124" i="1"/>
  <c r="Y128" i="1"/>
  <c r="Y132" i="1"/>
  <c r="Y136" i="1"/>
  <c r="Y140" i="1"/>
  <c r="Z144" i="1"/>
  <c r="Z146" i="1"/>
  <c r="Z148" i="1"/>
  <c r="Z150" i="1"/>
  <c r="Z152" i="1"/>
  <c r="Z154" i="1"/>
  <c r="Z156" i="1"/>
  <c r="Z158" i="1"/>
  <c r="Z160" i="1"/>
  <c r="Z162" i="1"/>
  <c r="Z164" i="1"/>
  <c r="Z166" i="1"/>
  <c r="Z168" i="1"/>
  <c r="Z170" i="1"/>
  <c r="Z172" i="1"/>
  <c r="Z174" i="1"/>
  <c r="Z176" i="1"/>
  <c r="Z178" i="1"/>
  <c r="Z180" i="1"/>
  <c r="Z182" i="1"/>
  <c r="Z184" i="1"/>
  <c r="Z186" i="1"/>
  <c r="Z188" i="1"/>
  <c r="Z190" i="1"/>
  <c r="Z192" i="1"/>
  <c r="Z194" i="1"/>
  <c r="Z196" i="1"/>
  <c r="Z198" i="1"/>
  <c r="Z200" i="1"/>
  <c r="Z202" i="1"/>
  <c r="Z204" i="1"/>
  <c r="Z206" i="1"/>
  <c r="Z208" i="1"/>
  <c r="Z210" i="1"/>
  <c r="Z212" i="1"/>
  <c r="Z214" i="1"/>
  <c r="Z216" i="1"/>
  <c r="Z68" i="1"/>
  <c r="Z71" i="1"/>
  <c r="Y90" i="1"/>
  <c r="Y98" i="1"/>
  <c r="Y106" i="1"/>
  <c r="Y114" i="1"/>
  <c r="Z119" i="1"/>
  <c r="Y122" i="1"/>
  <c r="Y126" i="1"/>
  <c r="Y130" i="1"/>
  <c r="Y134" i="1"/>
  <c r="Y138" i="1"/>
  <c r="Y142" i="1"/>
  <c r="Z145" i="1"/>
  <c r="Z147" i="1"/>
  <c r="Z149" i="1"/>
  <c r="Z151" i="1"/>
  <c r="Z153" i="1"/>
  <c r="Z155" i="1"/>
  <c r="Z157" i="1"/>
  <c r="Z159" i="1"/>
  <c r="Z161" i="1"/>
  <c r="Z163" i="1"/>
  <c r="Z165" i="1"/>
  <c r="Z167" i="1"/>
  <c r="Z169" i="1"/>
  <c r="Z171" i="1"/>
  <c r="Z173" i="1"/>
  <c r="Z175" i="1"/>
  <c r="Z177" i="1"/>
  <c r="Z179" i="1"/>
  <c r="Z181" i="1"/>
  <c r="Z183" i="1"/>
  <c r="Z185" i="1"/>
  <c r="Z187" i="1"/>
  <c r="Z189" i="1"/>
  <c r="Z191" i="1"/>
  <c r="Z193" i="1"/>
  <c r="Z195" i="1"/>
  <c r="Z197" i="1"/>
  <c r="Z199" i="1"/>
  <c r="Z201" i="1"/>
  <c r="Z203" i="1"/>
  <c r="Z205" i="1"/>
  <c r="Z207" i="1"/>
  <c r="Z209" i="1"/>
  <c r="Z211" i="1"/>
  <c r="Z213" i="1"/>
  <c r="Z215" i="1"/>
  <c r="Y73" i="1"/>
  <c r="Y92" i="1"/>
  <c r="Y108" i="1"/>
  <c r="Y127" i="1"/>
  <c r="Y135" i="1"/>
  <c r="Y143" i="1"/>
  <c r="Y145" i="1"/>
  <c r="Y149" i="1"/>
  <c r="Y153" i="1"/>
  <c r="Y157" i="1"/>
  <c r="Y161" i="1"/>
  <c r="Y165" i="1"/>
  <c r="Y169" i="1"/>
  <c r="Y173" i="1"/>
  <c r="Y177" i="1"/>
  <c r="Y181" i="1"/>
  <c r="Y185" i="1"/>
  <c r="Y189" i="1"/>
  <c r="Y193" i="1"/>
  <c r="Y197" i="1"/>
  <c r="Y201" i="1"/>
  <c r="Y205" i="1"/>
  <c r="Y209" i="1"/>
  <c r="Y213" i="1"/>
  <c r="Y216" i="1"/>
  <c r="Y217" i="1"/>
  <c r="Y219" i="1"/>
  <c r="Y221" i="1"/>
  <c r="Y223" i="1"/>
  <c r="Y225" i="1"/>
  <c r="Y227" i="1"/>
  <c r="Z61" i="1"/>
  <c r="Y83" i="1"/>
  <c r="Y88" i="1"/>
  <c r="Y104" i="1"/>
  <c r="Y125" i="1"/>
  <c r="Y133" i="1"/>
  <c r="Y141" i="1"/>
  <c r="Y144" i="1"/>
  <c r="Y148" i="1"/>
  <c r="Y152" i="1"/>
  <c r="Y156" i="1"/>
  <c r="Y160" i="1"/>
  <c r="Y164" i="1"/>
  <c r="Y168" i="1"/>
  <c r="Y172" i="1"/>
  <c r="Y176" i="1"/>
  <c r="Y180" i="1"/>
  <c r="Y184" i="1"/>
  <c r="Y188" i="1"/>
  <c r="Y100" i="1"/>
  <c r="Y116" i="1"/>
  <c r="Y123" i="1"/>
  <c r="Y131" i="1"/>
  <c r="Y139" i="1"/>
  <c r="Y147" i="1"/>
  <c r="Y151" i="1"/>
  <c r="Y155" i="1"/>
  <c r="Y159" i="1"/>
  <c r="Y163" i="1"/>
  <c r="Y167" i="1"/>
  <c r="Y171" i="1"/>
  <c r="Y175" i="1"/>
  <c r="Y179" i="1"/>
  <c r="Y183" i="1"/>
  <c r="Y187" i="1"/>
  <c r="Y191" i="1"/>
  <c r="Y195" i="1"/>
  <c r="Y199" i="1"/>
  <c r="Y203" i="1"/>
  <c r="Y207" i="1"/>
  <c r="Y211" i="1"/>
  <c r="Y215" i="1"/>
  <c r="Y218" i="1"/>
  <c r="Y220" i="1"/>
  <c r="Y222" i="1"/>
  <c r="Y224" i="1"/>
  <c r="Y226" i="1"/>
  <c r="Z47" i="1"/>
  <c r="Y81" i="1"/>
  <c r="Y96" i="1"/>
  <c r="Y112" i="1"/>
  <c r="Y121" i="1"/>
  <c r="Y129" i="1"/>
  <c r="Y137" i="1"/>
  <c r="Y146" i="1"/>
  <c r="Y150" i="1"/>
  <c r="Y154" i="1"/>
  <c r="Y158" i="1"/>
  <c r="Y162" i="1"/>
  <c r="Y166" i="1"/>
  <c r="Y170" i="1"/>
  <c r="Y174" i="1"/>
  <c r="Y178" i="1"/>
  <c r="Y182" i="1"/>
  <c r="Y186" i="1"/>
  <c r="Y190" i="1"/>
  <c r="Y194" i="1"/>
  <c r="Y202" i="1"/>
  <c r="Y210" i="1"/>
  <c r="Z218" i="1"/>
  <c r="Z222" i="1"/>
  <c r="Z226" i="1"/>
  <c r="Y47" i="1"/>
  <c r="Y192" i="1"/>
  <c r="Y200" i="1"/>
  <c r="Y208" i="1"/>
  <c r="Z217" i="1"/>
  <c r="Z221" i="1"/>
  <c r="Z225" i="1"/>
  <c r="Z227" i="1"/>
  <c r="Y198" i="1"/>
  <c r="Y206" i="1"/>
  <c r="Y214" i="1"/>
  <c r="Z220" i="1"/>
  <c r="Z224" i="1"/>
  <c r="Y196" i="1"/>
  <c r="Y204" i="1"/>
  <c r="Y212" i="1"/>
  <c r="Z219" i="1"/>
  <c r="Z223" i="1"/>
  <c r="S49" i="1"/>
  <c r="S51" i="1"/>
  <c r="S53" i="1"/>
  <c r="S55" i="1"/>
  <c r="S57" i="1"/>
  <c r="S59" i="1"/>
  <c r="S61" i="1"/>
  <c r="S63" i="1"/>
  <c r="S65" i="1"/>
  <c r="S67" i="1"/>
  <c r="S69" i="1"/>
  <c r="S71" i="1"/>
  <c r="T49" i="1"/>
  <c r="T51" i="1"/>
  <c r="T53" i="1"/>
  <c r="T55" i="1"/>
  <c r="T57" i="1"/>
  <c r="T59" i="1"/>
  <c r="T61" i="1"/>
  <c r="T63" i="1"/>
  <c r="T65" i="1"/>
  <c r="S48" i="1"/>
  <c r="S52" i="1"/>
  <c r="S56" i="1"/>
  <c r="S60" i="1"/>
  <c r="S64" i="1"/>
  <c r="T67" i="1"/>
  <c r="T70" i="1"/>
  <c r="S72" i="1"/>
  <c r="T74" i="1"/>
  <c r="T76" i="1"/>
  <c r="T78" i="1"/>
  <c r="T80" i="1"/>
  <c r="T82" i="1"/>
  <c r="S50" i="1"/>
  <c r="S54" i="1"/>
  <c r="S58" i="1"/>
  <c r="S62" i="1"/>
  <c r="S66" i="1"/>
  <c r="S68" i="1"/>
  <c r="T71" i="1"/>
  <c r="T73" i="1"/>
  <c r="T75" i="1"/>
  <c r="T77" i="1"/>
  <c r="T79" i="1"/>
  <c r="T81" i="1"/>
  <c r="T83" i="1"/>
  <c r="T85" i="1"/>
  <c r="T48" i="1"/>
  <c r="T56" i="1"/>
  <c r="T64" i="1"/>
  <c r="S73" i="1"/>
  <c r="S77" i="1"/>
  <c r="S81" i="1"/>
  <c r="S85" i="1"/>
  <c r="T87" i="1"/>
  <c r="T89" i="1"/>
  <c r="T91" i="1"/>
  <c r="T93" i="1"/>
  <c r="T95" i="1"/>
  <c r="T97" i="1"/>
  <c r="T99" i="1"/>
  <c r="T101" i="1"/>
  <c r="T103" i="1"/>
  <c r="T105" i="1"/>
  <c r="T107" i="1"/>
  <c r="T109" i="1"/>
  <c r="T111" i="1"/>
  <c r="T113" i="1"/>
  <c r="T115" i="1"/>
  <c r="T117" i="1"/>
  <c r="T119" i="1"/>
  <c r="T52" i="1"/>
  <c r="T60" i="1"/>
  <c r="T69" i="1"/>
  <c r="T72" i="1"/>
  <c r="S75" i="1"/>
  <c r="S79" i="1"/>
  <c r="T84" i="1"/>
  <c r="T86" i="1"/>
  <c r="T88" i="1"/>
  <c r="T90" i="1"/>
  <c r="T92" i="1"/>
  <c r="T94" i="1"/>
  <c r="T96" i="1"/>
  <c r="T98" i="1"/>
  <c r="T100" i="1"/>
  <c r="T102" i="1"/>
  <c r="T104" i="1"/>
  <c r="T106" i="1"/>
  <c r="T108" i="1"/>
  <c r="T110" i="1"/>
  <c r="T112" i="1"/>
  <c r="T114" i="1"/>
  <c r="T116" i="1"/>
  <c r="T118" i="1"/>
  <c r="T62" i="1"/>
  <c r="T68" i="1"/>
  <c r="S76" i="1"/>
  <c r="S88" i="1"/>
  <c r="S92" i="1"/>
  <c r="S96" i="1"/>
  <c r="S100" i="1"/>
  <c r="S104" i="1"/>
  <c r="S108" i="1"/>
  <c r="S112" i="1"/>
  <c r="S116" i="1"/>
  <c r="S119" i="1"/>
  <c r="T120" i="1"/>
  <c r="T122" i="1"/>
  <c r="T124" i="1"/>
  <c r="T126" i="1"/>
  <c r="T128" i="1"/>
  <c r="T130" i="1"/>
  <c r="T132" i="1"/>
  <c r="T134" i="1"/>
  <c r="T136" i="1"/>
  <c r="T138" i="1"/>
  <c r="T140" i="1"/>
  <c r="T142" i="1"/>
  <c r="T144" i="1"/>
  <c r="T54" i="1"/>
  <c r="S80" i="1"/>
  <c r="S84" i="1"/>
  <c r="S86" i="1"/>
  <c r="S90" i="1"/>
  <c r="S94" i="1"/>
  <c r="S98" i="1"/>
  <c r="S102" i="1"/>
  <c r="S106" i="1"/>
  <c r="S110" i="1"/>
  <c r="S114" i="1"/>
  <c r="S118" i="1"/>
  <c r="T121" i="1"/>
  <c r="T123" i="1"/>
  <c r="T125" i="1"/>
  <c r="T127" i="1"/>
  <c r="T129" i="1"/>
  <c r="T131" i="1"/>
  <c r="T133" i="1"/>
  <c r="T135" i="1"/>
  <c r="T137" i="1"/>
  <c r="T139" i="1"/>
  <c r="T141" i="1"/>
  <c r="T143" i="1"/>
  <c r="T58" i="1"/>
  <c r="S70" i="1"/>
  <c r="S82" i="1"/>
  <c r="S91" i="1"/>
  <c r="S99" i="1"/>
  <c r="S107" i="1"/>
  <c r="S115" i="1"/>
  <c r="S121" i="1"/>
  <c r="S125" i="1"/>
  <c r="S129" i="1"/>
  <c r="S133" i="1"/>
  <c r="S137" i="1"/>
  <c r="S141" i="1"/>
  <c r="T145" i="1"/>
  <c r="T147" i="1"/>
  <c r="T149" i="1"/>
  <c r="T151" i="1"/>
  <c r="T153" i="1"/>
  <c r="T155" i="1"/>
  <c r="T157" i="1"/>
  <c r="T159" i="1"/>
  <c r="T161" i="1"/>
  <c r="T163" i="1"/>
  <c r="T165" i="1"/>
  <c r="T167" i="1"/>
  <c r="T169" i="1"/>
  <c r="T171" i="1"/>
  <c r="T173" i="1"/>
  <c r="T175" i="1"/>
  <c r="T177" i="1"/>
  <c r="T179" i="1"/>
  <c r="T181" i="1"/>
  <c r="T183" i="1"/>
  <c r="T185" i="1"/>
  <c r="T187" i="1"/>
  <c r="T189" i="1"/>
  <c r="T191" i="1"/>
  <c r="T193" i="1"/>
  <c r="T195" i="1"/>
  <c r="T197" i="1"/>
  <c r="T199" i="1"/>
  <c r="T201" i="1"/>
  <c r="T203" i="1"/>
  <c r="T205" i="1"/>
  <c r="T207" i="1"/>
  <c r="T209" i="1"/>
  <c r="T211" i="1"/>
  <c r="T213" i="1"/>
  <c r="T215" i="1"/>
  <c r="S74" i="1"/>
  <c r="S83" i="1"/>
  <c r="S87" i="1"/>
  <c r="S95" i="1"/>
  <c r="S103" i="1"/>
  <c r="S111" i="1"/>
  <c r="S123" i="1"/>
  <c r="S127" i="1"/>
  <c r="S131" i="1"/>
  <c r="S135" i="1"/>
  <c r="S139" i="1"/>
  <c r="S143" i="1"/>
  <c r="S144" i="1"/>
  <c r="T146" i="1"/>
  <c r="T148" i="1"/>
  <c r="T150" i="1"/>
  <c r="T152" i="1"/>
  <c r="T154" i="1"/>
  <c r="T156" i="1"/>
  <c r="T158" i="1"/>
  <c r="T160" i="1"/>
  <c r="T162" i="1"/>
  <c r="T164" i="1"/>
  <c r="T166" i="1"/>
  <c r="T168" i="1"/>
  <c r="T170" i="1"/>
  <c r="T172" i="1"/>
  <c r="T174" i="1"/>
  <c r="T176" i="1"/>
  <c r="T178" i="1"/>
  <c r="T180" i="1"/>
  <c r="T182" i="1"/>
  <c r="T184" i="1"/>
  <c r="T186" i="1"/>
  <c r="T188" i="1"/>
  <c r="T190" i="1"/>
  <c r="T192" i="1"/>
  <c r="T194" i="1"/>
  <c r="T196" i="1"/>
  <c r="T198" i="1"/>
  <c r="T200" i="1"/>
  <c r="T202" i="1"/>
  <c r="T204" i="1"/>
  <c r="T206" i="1"/>
  <c r="T208" i="1"/>
  <c r="T210" i="1"/>
  <c r="T212" i="1"/>
  <c r="T214" i="1"/>
  <c r="T50" i="1"/>
  <c r="S78" i="1"/>
  <c r="S97" i="1"/>
  <c r="S113" i="1"/>
  <c r="S124" i="1"/>
  <c r="S132" i="1"/>
  <c r="S140" i="1"/>
  <c r="S146" i="1"/>
  <c r="S150" i="1"/>
  <c r="S154" i="1"/>
  <c r="S158" i="1"/>
  <c r="S162" i="1"/>
  <c r="S166" i="1"/>
  <c r="S170" i="1"/>
  <c r="S174" i="1"/>
  <c r="S178" i="1"/>
  <c r="S182" i="1"/>
  <c r="S186" i="1"/>
  <c r="S190" i="1"/>
  <c r="S194" i="1"/>
  <c r="S198" i="1"/>
  <c r="S202" i="1"/>
  <c r="S206" i="1"/>
  <c r="S210" i="1"/>
  <c r="S214" i="1"/>
  <c r="T216" i="1"/>
  <c r="S218" i="1"/>
  <c r="S220" i="1"/>
  <c r="S222" i="1"/>
  <c r="S224" i="1"/>
  <c r="S226" i="1"/>
  <c r="T47" i="1"/>
  <c r="S93" i="1"/>
  <c r="S109" i="1"/>
  <c r="S122" i="1"/>
  <c r="S130" i="1"/>
  <c r="S138" i="1"/>
  <c r="S145" i="1"/>
  <c r="S149" i="1"/>
  <c r="S153" i="1"/>
  <c r="S157" i="1"/>
  <c r="S161" i="1"/>
  <c r="S165" i="1"/>
  <c r="S169" i="1"/>
  <c r="S173" i="1"/>
  <c r="S177" i="1"/>
  <c r="S181" i="1"/>
  <c r="S185" i="1"/>
  <c r="S189" i="1"/>
  <c r="S89" i="1"/>
  <c r="S105" i="1"/>
  <c r="S120" i="1"/>
  <c r="S128" i="1"/>
  <c r="S136" i="1"/>
  <c r="S148" i="1"/>
  <c r="S152" i="1"/>
  <c r="S156" i="1"/>
  <c r="S160" i="1"/>
  <c r="S164" i="1"/>
  <c r="S168" i="1"/>
  <c r="S172" i="1"/>
  <c r="S176" i="1"/>
  <c r="S180" i="1"/>
  <c r="S184" i="1"/>
  <c r="S188" i="1"/>
  <c r="S192" i="1"/>
  <c r="S196" i="1"/>
  <c r="S200" i="1"/>
  <c r="S204" i="1"/>
  <c r="S208" i="1"/>
  <c r="S212" i="1"/>
  <c r="S217" i="1"/>
  <c r="S219" i="1"/>
  <c r="S221" i="1"/>
  <c r="S223" i="1"/>
  <c r="S225" i="1"/>
  <c r="S227" i="1"/>
  <c r="T66" i="1"/>
  <c r="S101" i="1"/>
  <c r="S117" i="1"/>
  <c r="S126" i="1"/>
  <c r="S134" i="1"/>
  <c r="S142" i="1"/>
  <c r="S147" i="1"/>
  <c r="S151" i="1"/>
  <c r="S155" i="1"/>
  <c r="S159" i="1"/>
  <c r="S163" i="1"/>
  <c r="S167" i="1"/>
  <c r="S171" i="1"/>
  <c r="S175" i="1"/>
  <c r="S179" i="1"/>
  <c r="S183" i="1"/>
  <c r="S187" i="1"/>
  <c r="S191" i="1"/>
  <c r="S199" i="1"/>
  <c r="S207" i="1"/>
  <c r="S215" i="1"/>
  <c r="S216" i="1"/>
  <c r="T219" i="1"/>
  <c r="T223" i="1"/>
  <c r="T227" i="1"/>
  <c r="S197" i="1"/>
  <c r="S205" i="1"/>
  <c r="S213" i="1"/>
  <c r="T218" i="1"/>
  <c r="T222" i="1"/>
  <c r="T226" i="1"/>
  <c r="S47" i="1"/>
  <c r="S195" i="1"/>
  <c r="S203" i="1"/>
  <c r="S211" i="1"/>
  <c r="T217" i="1"/>
  <c r="T221" i="1"/>
  <c r="T225" i="1"/>
  <c r="S193" i="1"/>
  <c r="S201" i="1"/>
  <c r="S209" i="1"/>
  <c r="T220" i="1"/>
  <c r="T224" i="1"/>
  <c r="N47" i="1"/>
  <c r="M221" i="1"/>
  <c r="M220" i="1"/>
  <c r="M219" i="1"/>
  <c r="M218" i="1"/>
  <c r="M217" i="1"/>
  <c r="M216" i="1"/>
  <c r="M215" i="1"/>
  <c r="M214" i="1"/>
  <c r="M191" i="1"/>
  <c r="N187" i="1"/>
  <c r="N179" i="1"/>
  <c r="N175" i="1"/>
  <c r="N171" i="1"/>
  <c r="N167" i="1"/>
  <c r="N163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M121" i="1"/>
  <c r="M119" i="1"/>
  <c r="M117" i="1"/>
  <c r="M115" i="1"/>
  <c r="M113" i="1"/>
  <c r="M111" i="1"/>
  <c r="M95" i="1"/>
  <c r="M91" i="1"/>
  <c r="M89" i="1"/>
  <c r="M87" i="1"/>
  <c r="M85" i="1"/>
  <c r="M83" i="1"/>
  <c r="M81" i="1"/>
  <c r="M76" i="1"/>
  <c r="M74" i="1"/>
  <c r="M73" i="1"/>
  <c r="M72" i="1"/>
  <c r="M66" i="1"/>
  <c r="G31" i="1"/>
  <c r="G33" i="1"/>
  <c r="G30" i="1"/>
  <c r="G32" i="1"/>
  <c r="F30" i="1"/>
  <c r="F33" i="1"/>
  <c r="F35" i="1"/>
  <c r="F36" i="1"/>
  <c r="F34" i="1"/>
  <c r="O50" i="1"/>
  <c r="P98" i="1"/>
  <c r="P182" i="1"/>
  <c r="O81" i="1"/>
  <c r="P96" i="1"/>
  <c r="P180" i="1"/>
  <c r="O60" i="1"/>
  <c r="P143" i="1"/>
  <c r="O107" i="1"/>
  <c r="O141" i="1"/>
  <c r="P155" i="1"/>
  <c r="O143" i="1"/>
  <c r="P53" i="1"/>
  <c r="P57" i="1"/>
  <c r="O136" i="1"/>
  <c r="M203" i="1"/>
  <c r="M202" i="1"/>
  <c r="M198" i="1"/>
  <c r="M196" i="1"/>
  <c r="M192" i="1"/>
  <c r="R227" i="1"/>
  <c r="N227" i="1"/>
  <c r="R226" i="1"/>
  <c r="N226" i="1"/>
  <c r="R225" i="1"/>
  <c r="N225" i="1"/>
  <c r="Q108" i="1"/>
  <c r="Q100" i="1"/>
  <c r="Q92" i="1"/>
  <c r="Q79" i="1"/>
  <c r="M79" i="1"/>
  <c r="O79" i="1"/>
  <c r="Q67" i="1"/>
  <c r="M67" i="1"/>
  <c r="Q227" i="1"/>
  <c r="M227" i="1"/>
  <c r="Q226" i="1"/>
  <c r="M226" i="1"/>
  <c r="Q225" i="1"/>
  <c r="M225" i="1"/>
  <c r="Q224" i="1"/>
  <c r="M224" i="1"/>
  <c r="N223" i="1"/>
  <c r="R223" i="1"/>
  <c r="N222" i="1"/>
  <c r="R222" i="1"/>
  <c r="O221" i="1"/>
  <c r="N221" i="1"/>
  <c r="R221" i="1"/>
  <c r="N220" i="1"/>
  <c r="R220" i="1"/>
  <c r="N219" i="1"/>
  <c r="R219" i="1"/>
  <c r="N218" i="1"/>
  <c r="R218" i="1"/>
  <c r="N217" i="1"/>
  <c r="R217" i="1"/>
  <c r="N216" i="1"/>
  <c r="R216" i="1"/>
  <c r="N215" i="1"/>
  <c r="R215" i="1"/>
  <c r="N214" i="1"/>
  <c r="R214" i="1"/>
  <c r="O213" i="1"/>
  <c r="N213" i="1"/>
  <c r="R213" i="1"/>
  <c r="N212" i="1"/>
  <c r="R212" i="1"/>
  <c r="N211" i="1"/>
  <c r="R211" i="1"/>
  <c r="N210" i="1"/>
  <c r="R210" i="1"/>
  <c r="N209" i="1"/>
  <c r="R209" i="1"/>
  <c r="N208" i="1"/>
  <c r="R208" i="1"/>
  <c r="N207" i="1"/>
  <c r="R207" i="1"/>
  <c r="N206" i="1"/>
  <c r="R206" i="1"/>
  <c r="O205" i="1"/>
  <c r="O200" i="1"/>
  <c r="I195" i="1"/>
  <c r="M190" i="1"/>
  <c r="Q190" i="1"/>
  <c r="M188" i="1"/>
  <c r="Q188" i="1"/>
  <c r="M186" i="1"/>
  <c r="Q186" i="1"/>
  <c r="O186" i="1"/>
  <c r="M184" i="1"/>
  <c r="Q184" i="1"/>
  <c r="M182" i="1"/>
  <c r="Q182" i="1"/>
  <c r="M180" i="1"/>
  <c r="Q180" i="1"/>
  <c r="M178" i="1"/>
  <c r="Q178" i="1"/>
  <c r="M176" i="1"/>
  <c r="Q176" i="1"/>
  <c r="I174" i="1"/>
  <c r="M174" i="1"/>
  <c r="Q174" i="1"/>
  <c r="M172" i="1"/>
  <c r="Q172" i="1"/>
  <c r="M170" i="1"/>
  <c r="Q170" i="1"/>
  <c r="M168" i="1"/>
  <c r="Q168" i="1"/>
  <c r="M166" i="1"/>
  <c r="Q166" i="1"/>
  <c r="I164" i="1"/>
  <c r="M164" i="1"/>
  <c r="Q164" i="1"/>
  <c r="M106" i="1"/>
  <c r="M98" i="1"/>
  <c r="M201" i="1"/>
  <c r="M200" i="1"/>
  <c r="M199" i="1"/>
  <c r="M197" i="1"/>
  <c r="M75" i="1"/>
  <c r="Q75" i="1"/>
  <c r="Q59" i="1"/>
  <c r="M59" i="1"/>
  <c r="Q223" i="1"/>
  <c r="Q222" i="1"/>
  <c r="Q221" i="1"/>
  <c r="Q220" i="1"/>
  <c r="Q219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Q194" i="1"/>
  <c r="Q193" i="1"/>
  <c r="Q192" i="1"/>
  <c r="M189" i="1"/>
  <c r="Q189" i="1"/>
  <c r="M187" i="1"/>
  <c r="Q187" i="1"/>
  <c r="M185" i="1"/>
  <c r="Q185" i="1"/>
  <c r="I183" i="1"/>
  <c r="M183" i="1"/>
  <c r="Q183" i="1"/>
  <c r="M181" i="1"/>
  <c r="Q181" i="1"/>
  <c r="M179" i="1"/>
  <c r="Q179" i="1"/>
  <c r="M177" i="1"/>
  <c r="Q177" i="1"/>
  <c r="M175" i="1"/>
  <c r="Q175" i="1"/>
  <c r="I173" i="1"/>
  <c r="M173" i="1"/>
  <c r="Q173" i="1"/>
  <c r="M171" i="1"/>
  <c r="Q171" i="1"/>
  <c r="M169" i="1"/>
  <c r="Q169" i="1"/>
  <c r="M167" i="1"/>
  <c r="Q167" i="1"/>
  <c r="I165" i="1"/>
  <c r="M165" i="1"/>
  <c r="Q165" i="1"/>
  <c r="M163" i="1"/>
  <c r="Q163" i="1"/>
  <c r="Q106" i="1"/>
  <c r="Q98" i="1"/>
  <c r="O96" i="1"/>
  <c r="R205" i="1"/>
  <c r="N205" i="1"/>
  <c r="R204" i="1"/>
  <c r="N204" i="1"/>
  <c r="R203" i="1"/>
  <c r="N203" i="1"/>
  <c r="R202" i="1"/>
  <c r="N202" i="1"/>
  <c r="R201" i="1"/>
  <c r="N201" i="1"/>
  <c r="R200" i="1"/>
  <c r="N200" i="1"/>
  <c r="J200" i="1"/>
  <c r="R199" i="1"/>
  <c r="N199" i="1"/>
  <c r="R198" i="1"/>
  <c r="N198" i="1"/>
  <c r="R197" i="1"/>
  <c r="N197" i="1"/>
  <c r="R196" i="1"/>
  <c r="N196" i="1"/>
  <c r="R195" i="1"/>
  <c r="N195" i="1"/>
  <c r="R194" i="1"/>
  <c r="N194" i="1"/>
  <c r="R193" i="1"/>
  <c r="N193" i="1"/>
  <c r="R192" i="1"/>
  <c r="N192" i="1"/>
  <c r="J192" i="1"/>
  <c r="N122" i="1"/>
  <c r="R122" i="1"/>
  <c r="N121" i="1"/>
  <c r="R121" i="1"/>
  <c r="N120" i="1"/>
  <c r="R120" i="1"/>
  <c r="J119" i="1"/>
  <c r="N119" i="1"/>
  <c r="R119" i="1"/>
  <c r="N118" i="1"/>
  <c r="R118" i="1"/>
  <c r="N117" i="1"/>
  <c r="R117" i="1"/>
  <c r="N116" i="1"/>
  <c r="R116" i="1"/>
  <c r="J115" i="1"/>
  <c r="N115" i="1"/>
  <c r="R115" i="1"/>
  <c r="N114" i="1"/>
  <c r="R114" i="1"/>
  <c r="N113" i="1"/>
  <c r="R113" i="1"/>
  <c r="N112" i="1"/>
  <c r="R112" i="1"/>
  <c r="M110" i="1"/>
  <c r="O102" i="1"/>
  <c r="M96" i="1"/>
  <c r="M94" i="1"/>
  <c r="M80" i="1"/>
  <c r="Q80" i="1"/>
  <c r="Q162" i="1"/>
  <c r="M162" i="1"/>
  <c r="Q161" i="1"/>
  <c r="M161" i="1"/>
  <c r="Q160" i="1"/>
  <c r="M160" i="1"/>
  <c r="I160" i="1"/>
  <c r="Q159" i="1"/>
  <c r="M159" i="1"/>
  <c r="Q158" i="1"/>
  <c r="M158" i="1"/>
  <c r="Q157" i="1"/>
  <c r="M157" i="1"/>
  <c r="Q156" i="1"/>
  <c r="M156" i="1"/>
  <c r="Q155" i="1"/>
  <c r="M155" i="1"/>
  <c r="Q154" i="1"/>
  <c r="M154" i="1"/>
  <c r="I154" i="1"/>
  <c r="Q153" i="1"/>
  <c r="M153" i="1"/>
  <c r="Q152" i="1"/>
  <c r="M152" i="1"/>
  <c r="Q151" i="1"/>
  <c r="M151" i="1"/>
  <c r="Q150" i="1"/>
  <c r="M150" i="1"/>
  <c r="Q149" i="1"/>
  <c r="M149" i="1"/>
  <c r="I149" i="1"/>
  <c r="Q148" i="1"/>
  <c r="M148" i="1"/>
  <c r="Q147" i="1"/>
  <c r="M147" i="1"/>
  <c r="Q146" i="1"/>
  <c r="M146" i="1"/>
  <c r="Q145" i="1"/>
  <c r="M145" i="1"/>
  <c r="Q144" i="1"/>
  <c r="M144" i="1"/>
  <c r="I144" i="1"/>
  <c r="Q143" i="1"/>
  <c r="M143" i="1"/>
  <c r="Q142" i="1"/>
  <c r="M142" i="1"/>
  <c r="Q141" i="1"/>
  <c r="M141" i="1"/>
  <c r="Q140" i="1"/>
  <c r="M140" i="1"/>
  <c r="Q139" i="1"/>
  <c r="M139" i="1"/>
  <c r="Q138" i="1"/>
  <c r="M138" i="1"/>
  <c r="I138" i="1"/>
  <c r="Q137" i="1"/>
  <c r="M137" i="1"/>
  <c r="Q136" i="1"/>
  <c r="M136" i="1"/>
  <c r="Q135" i="1"/>
  <c r="M135" i="1"/>
  <c r="Q134" i="1"/>
  <c r="M134" i="1"/>
  <c r="Q133" i="1"/>
  <c r="M133" i="1"/>
  <c r="I133" i="1"/>
  <c r="Q132" i="1"/>
  <c r="M132" i="1"/>
  <c r="Q131" i="1"/>
  <c r="M131" i="1"/>
  <c r="Q130" i="1"/>
  <c r="M130" i="1"/>
  <c r="Q129" i="1"/>
  <c r="M129" i="1"/>
  <c r="Q128" i="1"/>
  <c r="M128" i="1"/>
  <c r="I128" i="1"/>
  <c r="Q127" i="1"/>
  <c r="M127" i="1"/>
  <c r="Q126" i="1"/>
  <c r="M126" i="1"/>
  <c r="Q125" i="1"/>
  <c r="M125" i="1"/>
  <c r="Q124" i="1"/>
  <c r="M124" i="1"/>
  <c r="Q123" i="1"/>
  <c r="M123" i="1"/>
  <c r="Q107" i="1"/>
  <c r="Q103" i="1"/>
  <c r="Q99" i="1"/>
  <c r="Q95" i="1"/>
  <c r="Q60" i="1"/>
  <c r="M60" i="1"/>
  <c r="J91" i="1"/>
  <c r="N91" i="1"/>
  <c r="R91" i="1"/>
  <c r="N90" i="1"/>
  <c r="R90" i="1"/>
  <c r="N89" i="1"/>
  <c r="R89" i="1"/>
  <c r="N88" i="1"/>
  <c r="R88" i="1"/>
  <c r="J87" i="1"/>
  <c r="N87" i="1"/>
  <c r="R87" i="1"/>
  <c r="N86" i="1"/>
  <c r="R86" i="1"/>
  <c r="N85" i="1"/>
  <c r="R85" i="1"/>
  <c r="N84" i="1"/>
  <c r="R84" i="1"/>
  <c r="J83" i="1"/>
  <c r="N83" i="1"/>
  <c r="R83" i="1"/>
  <c r="N82" i="1"/>
  <c r="R82" i="1"/>
  <c r="N81" i="1"/>
  <c r="R81" i="1"/>
  <c r="M77" i="1"/>
  <c r="Q68" i="1"/>
  <c r="M68" i="1"/>
  <c r="R111" i="1"/>
  <c r="N111" i="1"/>
  <c r="R110" i="1"/>
  <c r="N110" i="1"/>
  <c r="R109" i="1"/>
  <c r="N109" i="1"/>
  <c r="R108" i="1"/>
  <c r="N108" i="1"/>
  <c r="R107" i="1"/>
  <c r="N107" i="1"/>
  <c r="J107" i="1"/>
  <c r="R106" i="1"/>
  <c r="N106" i="1"/>
  <c r="R105" i="1"/>
  <c r="N105" i="1"/>
  <c r="R104" i="1"/>
  <c r="N104" i="1"/>
  <c r="R103" i="1"/>
  <c r="N103" i="1"/>
  <c r="R102" i="1"/>
  <c r="N102" i="1"/>
  <c r="J102" i="1"/>
  <c r="R101" i="1"/>
  <c r="N101" i="1"/>
  <c r="R100" i="1"/>
  <c r="N100" i="1"/>
  <c r="R99" i="1"/>
  <c r="N99" i="1"/>
  <c r="R98" i="1"/>
  <c r="N98" i="1"/>
  <c r="R97" i="1"/>
  <c r="N97" i="1"/>
  <c r="J97" i="1"/>
  <c r="R96" i="1"/>
  <c r="N96" i="1"/>
  <c r="R95" i="1"/>
  <c r="N95" i="1"/>
  <c r="R94" i="1"/>
  <c r="N94" i="1"/>
  <c r="R93" i="1"/>
  <c r="N93" i="1"/>
  <c r="R92" i="1"/>
  <c r="N92" i="1"/>
  <c r="N80" i="1"/>
  <c r="R80" i="1"/>
  <c r="O78" i="1"/>
  <c r="Q76" i="1"/>
  <c r="Q72" i="1"/>
  <c r="Q63" i="1"/>
  <c r="I76" i="1"/>
  <c r="Q71" i="1"/>
  <c r="Q64" i="1"/>
  <c r="O66" i="1"/>
  <c r="N79" i="1"/>
  <c r="R79" i="1"/>
  <c r="N78" i="1"/>
  <c r="R78" i="1"/>
  <c r="J77" i="1"/>
  <c r="N77" i="1"/>
  <c r="R77" i="1"/>
  <c r="N76" i="1"/>
  <c r="R76" i="1"/>
  <c r="R75" i="1"/>
  <c r="N75" i="1"/>
  <c r="R74" i="1"/>
  <c r="N74" i="1"/>
  <c r="R73" i="1"/>
  <c r="N73" i="1"/>
  <c r="R72" i="1"/>
  <c r="N72" i="1"/>
  <c r="J72" i="1"/>
  <c r="R71" i="1"/>
  <c r="N71" i="1"/>
  <c r="R70" i="1"/>
  <c r="N70" i="1"/>
  <c r="R69" i="1"/>
  <c r="N69" i="1"/>
  <c r="R68" i="1"/>
  <c r="N68" i="1"/>
  <c r="J68" i="1"/>
  <c r="R67" i="1"/>
  <c r="N67" i="1"/>
  <c r="R66" i="1"/>
  <c r="N66" i="1"/>
  <c r="R65" i="1"/>
  <c r="N65" i="1"/>
  <c r="R64" i="1"/>
  <c r="N64" i="1"/>
  <c r="J64" i="1"/>
  <c r="R63" i="1"/>
  <c r="N63" i="1"/>
  <c r="R62" i="1"/>
  <c r="N62" i="1"/>
  <c r="R61" i="1"/>
  <c r="N61" i="1"/>
  <c r="R60" i="1"/>
  <c r="N60" i="1"/>
  <c r="J60" i="1"/>
  <c r="R59" i="1"/>
  <c r="N59" i="1"/>
  <c r="J62" i="1" l="1"/>
  <c r="J70" i="1"/>
  <c r="J75" i="1"/>
  <c r="J79" i="1"/>
  <c r="I71" i="1"/>
  <c r="J94" i="1"/>
  <c r="J99" i="1"/>
  <c r="J81" i="1"/>
  <c r="J89" i="1"/>
  <c r="I125" i="1"/>
  <c r="I130" i="1"/>
  <c r="I152" i="1"/>
  <c r="I157" i="1"/>
  <c r="I162" i="1"/>
  <c r="I104" i="1"/>
  <c r="J117" i="1"/>
  <c r="J204" i="1"/>
  <c r="O163" i="1"/>
  <c r="O197" i="1"/>
  <c r="O209" i="1"/>
  <c r="I226" i="1"/>
  <c r="P145" i="1"/>
  <c r="P109" i="1"/>
  <c r="P219" i="1"/>
  <c r="O118" i="1"/>
  <c r="P79" i="1"/>
  <c r="P140" i="1"/>
  <c r="P226" i="1"/>
  <c r="P213" i="1"/>
  <c r="J186" i="1"/>
  <c r="I49" i="1"/>
  <c r="J142" i="1"/>
  <c r="J66" i="1"/>
  <c r="J105" i="1"/>
  <c r="J110" i="1"/>
  <c r="J85" i="1"/>
  <c r="I136" i="1"/>
  <c r="I141" i="1"/>
  <c r="I146" i="1"/>
  <c r="J113" i="1"/>
  <c r="J121" i="1"/>
  <c r="J196" i="1"/>
  <c r="O171" i="1"/>
  <c r="O181" i="1"/>
  <c r="I191" i="1"/>
  <c r="O172" i="1"/>
  <c r="O182" i="1"/>
  <c r="O192" i="1"/>
  <c r="I203" i="1"/>
  <c r="O217" i="1"/>
  <c r="O52" i="1"/>
  <c r="P105" i="1"/>
  <c r="P91" i="1"/>
  <c r="P207" i="1"/>
  <c r="P220" i="1"/>
  <c r="O91" i="1"/>
  <c r="P142" i="1"/>
  <c r="O154" i="1"/>
  <c r="J159" i="1"/>
  <c r="J58" i="1"/>
  <c r="J55" i="1"/>
  <c r="J179" i="1"/>
  <c r="J163" i="1"/>
  <c r="J155" i="1"/>
  <c r="J151" i="1"/>
  <c r="J147" i="1"/>
  <c r="J143" i="1"/>
  <c r="I119" i="1"/>
  <c r="I111" i="1"/>
  <c r="I91" i="1"/>
  <c r="I83" i="1"/>
  <c r="I72" i="1"/>
  <c r="I61" i="1"/>
  <c r="I57" i="1"/>
  <c r="I48" i="1"/>
  <c r="J180" i="1"/>
  <c r="J172" i="1"/>
  <c r="J164" i="1"/>
  <c r="J137" i="1"/>
  <c r="J133" i="1"/>
  <c r="J129" i="1"/>
  <c r="I105" i="1"/>
  <c r="J56" i="1"/>
  <c r="J49" i="1"/>
  <c r="J185" i="1"/>
  <c r="J181" i="1"/>
  <c r="J165" i="1"/>
  <c r="J128" i="1"/>
  <c r="J124" i="1"/>
  <c r="I118" i="1"/>
  <c r="I88" i="1"/>
  <c r="I70" i="1"/>
  <c r="I50" i="1"/>
  <c r="J191" i="1"/>
  <c r="J171" i="1"/>
  <c r="J153" i="1"/>
  <c r="J149" i="1"/>
  <c r="J145" i="1"/>
  <c r="J141" i="1"/>
  <c r="I115" i="1"/>
  <c r="I95" i="1"/>
  <c r="I87" i="1"/>
  <c r="I80" i="1"/>
  <c r="I66" i="1"/>
  <c r="I58" i="1"/>
  <c r="J53" i="1"/>
  <c r="J188" i="1"/>
  <c r="J176" i="1"/>
  <c r="J168" i="1"/>
  <c r="J139" i="1"/>
  <c r="J135" i="1"/>
  <c r="J131" i="1"/>
  <c r="I97" i="1"/>
  <c r="I74" i="1"/>
  <c r="I53" i="1"/>
  <c r="J183" i="1"/>
  <c r="J173" i="1"/>
  <c r="J126" i="1"/>
  <c r="I122" i="1"/>
  <c r="I114" i="1"/>
  <c r="I84" i="1"/>
  <c r="I54" i="1"/>
  <c r="J190" i="1"/>
  <c r="J178" i="1"/>
  <c r="J170" i="1"/>
  <c r="J162" i="1"/>
  <c r="J158" i="1"/>
  <c r="J48" i="1"/>
  <c r="J167" i="1"/>
  <c r="J152" i="1"/>
  <c r="J144" i="1"/>
  <c r="I113" i="1"/>
  <c r="I85" i="1"/>
  <c r="J51" i="1"/>
  <c r="J134" i="1"/>
  <c r="I69" i="1"/>
  <c r="I51" i="1"/>
  <c r="J182" i="1"/>
  <c r="I120" i="1"/>
  <c r="I90" i="1"/>
  <c r="J50" i="1"/>
  <c r="J174" i="1"/>
  <c r="J157" i="1"/>
  <c r="I107" i="1"/>
  <c r="I99" i="1"/>
  <c r="I93" i="1"/>
  <c r="I65" i="1"/>
  <c r="J57" i="1"/>
  <c r="J187" i="1"/>
  <c r="J156" i="1"/>
  <c r="J148" i="1"/>
  <c r="I121" i="1"/>
  <c r="K19" i="1"/>
  <c r="K103" i="1" s="1"/>
  <c r="J138" i="1"/>
  <c r="J130" i="1"/>
  <c r="I73" i="1"/>
  <c r="I62" i="1"/>
  <c r="I47" i="1"/>
  <c r="J189" i="1"/>
  <c r="J169" i="1"/>
  <c r="J125" i="1"/>
  <c r="I112" i="1"/>
  <c r="I82" i="1"/>
  <c r="I18" i="1"/>
  <c r="E98" i="1" s="1"/>
  <c r="I56" i="1"/>
  <c r="J160" i="1"/>
  <c r="I109" i="1"/>
  <c r="J226" i="1"/>
  <c r="J225" i="1"/>
  <c r="I92" i="1"/>
  <c r="I67" i="1"/>
  <c r="I224" i="1"/>
  <c r="J223" i="1"/>
  <c r="I222" i="1"/>
  <c r="J221" i="1"/>
  <c r="I220" i="1"/>
  <c r="J219" i="1"/>
  <c r="I218" i="1"/>
  <c r="J217" i="1"/>
  <c r="I216" i="1"/>
  <c r="J215" i="1"/>
  <c r="I214" i="1"/>
  <c r="J213" i="1"/>
  <c r="I212" i="1"/>
  <c r="J211" i="1"/>
  <c r="I210" i="1"/>
  <c r="J209" i="1"/>
  <c r="I208" i="1"/>
  <c r="J207" i="1"/>
  <c r="I206" i="1"/>
  <c r="I204" i="1"/>
  <c r="I202" i="1"/>
  <c r="I200" i="1"/>
  <c r="I198" i="1"/>
  <c r="I196" i="1"/>
  <c r="I194" i="1"/>
  <c r="I192" i="1"/>
  <c r="I186" i="1"/>
  <c r="I178" i="1"/>
  <c r="I170" i="1"/>
  <c r="I187" i="1"/>
  <c r="I179" i="1"/>
  <c r="J175" i="1"/>
  <c r="J146" i="1"/>
  <c r="I89" i="1"/>
  <c r="I55" i="1"/>
  <c r="J140" i="1"/>
  <c r="J54" i="1"/>
  <c r="I103" i="1"/>
  <c r="J52" i="1"/>
  <c r="J161" i="1"/>
  <c r="I108" i="1"/>
  <c r="I79" i="1"/>
  <c r="I225" i="1"/>
  <c r="I223" i="1"/>
  <c r="J220" i="1"/>
  <c r="I219" i="1"/>
  <c r="J216" i="1"/>
  <c r="I215" i="1"/>
  <c r="J212" i="1"/>
  <c r="I211" i="1"/>
  <c r="J208" i="1"/>
  <c r="I207" i="1"/>
  <c r="I201" i="1"/>
  <c r="I193" i="1"/>
  <c r="I188" i="1"/>
  <c r="I184" i="1"/>
  <c r="I182" i="1"/>
  <c r="I171" i="1"/>
  <c r="I163" i="1"/>
  <c r="I106" i="1"/>
  <c r="I96" i="1"/>
  <c r="J203" i="1"/>
  <c r="J199" i="1"/>
  <c r="J195" i="1"/>
  <c r="I52" i="1"/>
  <c r="J154" i="1"/>
  <c r="I117" i="1"/>
  <c r="J132" i="1"/>
  <c r="J184" i="1"/>
  <c r="J123" i="1"/>
  <c r="I64" i="1"/>
  <c r="J166" i="1"/>
  <c r="I227" i="1"/>
  <c r="J222" i="1"/>
  <c r="I221" i="1"/>
  <c r="J218" i="1"/>
  <c r="I217" i="1"/>
  <c r="J214" i="1"/>
  <c r="I213" i="1"/>
  <c r="J210" i="1"/>
  <c r="I209" i="1"/>
  <c r="J206" i="1"/>
  <c r="I205" i="1"/>
  <c r="I197" i="1"/>
  <c r="I172" i="1"/>
  <c r="I168" i="1"/>
  <c r="I166" i="1"/>
  <c r="I59" i="1"/>
  <c r="I181" i="1"/>
  <c r="I177" i="1"/>
  <c r="I175" i="1"/>
  <c r="I167" i="1"/>
  <c r="I110" i="1"/>
  <c r="I94" i="1"/>
  <c r="J205" i="1"/>
  <c r="J201" i="1"/>
  <c r="J197" i="1"/>
  <c r="J193" i="1"/>
  <c r="I102" i="1"/>
  <c r="I159" i="1"/>
  <c r="I155" i="1"/>
  <c r="I151" i="1"/>
  <c r="I147" i="1"/>
  <c r="I143" i="1"/>
  <c r="I139" i="1"/>
  <c r="I135" i="1"/>
  <c r="I131" i="1"/>
  <c r="I127" i="1"/>
  <c r="I123" i="1"/>
  <c r="I77" i="1"/>
  <c r="J108" i="1"/>
  <c r="J104" i="1"/>
  <c r="J100" i="1"/>
  <c r="J96" i="1"/>
  <c r="J92" i="1"/>
  <c r="I78" i="1"/>
  <c r="J73" i="1"/>
  <c r="J61" i="1"/>
  <c r="J65" i="1"/>
  <c r="J69" i="1"/>
  <c r="J78" i="1"/>
  <c r="O62" i="1"/>
  <c r="I63" i="1"/>
  <c r="J80" i="1"/>
  <c r="J95" i="1"/>
  <c r="J98" i="1"/>
  <c r="J101" i="1"/>
  <c r="J111" i="1"/>
  <c r="I68" i="1"/>
  <c r="J82" i="1"/>
  <c r="J86" i="1"/>
  <c r="J90" i="1"/>
  <c r="I60" i="1"/>
  <c r="I124" i="1"/>
  <c r="I134" i="1"/>
  <c r="I137" i="1"/>
  <c r="I140" i="1"/>
  <c r="I150" i="1"/>
  <c r="I153" i="1"/>
  <c r="I156" i="1"/>
  <c r="O104" i="1"/>
  <c r="J114" i="1"/>
  <c r="J118" i="1"/>
  <c r="J122" i="1"/>
  <c r="J198" i="1"/>
  <c r="O94" i="1"/>
  <c r="I98" i="1"/>
  <c r="I169" i="1"/>
  <c r="O175" i="1"/>
  <c r="I189" i="1"/>
  <c r="O59" i="1"/>
  <c r="I75" i="1"/>
  <c r="O170" i="1"/>
  <c r="I176" i="1"/>
  <c r="O188" i="1"/>
  <c r="O193" i="1"/>
  <c r="I199" i="1"/>
  <c r="O204" i="1"/>
  <c r="O207" i="1"/>
  <c r="O215" i="1"/>
  <c r="O223" i="1"/>
  <c r="O108" i="1"/>
  <c r="P61" i="1"/>
  <c r="O54" i="1"/>
  <c r="O148" i="1"/>
  <c r="O150" i="1"/>
  <c r="O159" i="1"/>
  <c r="P187" i="1"/>
  <c r="O157" i="1"/>
  <c r="O114" i="1"/>
  <c r="P175" i="1"/>
  <c r="O109" i="1"/>
  <c r="P204" i="1"/>
  <c r="P116" i="1"/>
  <c r="O86" i="1"/>
  <c r="P206" i="1"/>
  <c r="P118" i="1"/>
  <c r="J47" i="1"/>
  <c r="J177" i="1"/>
  <c r="O47" i="1"/>
  <c r="P165" i="1"/>
  <c r="O138" i="1"/>
  <c r="P161" i="1"/>
  <c r="O55" i="1"/>
  <c r="O225" i="1"/>
  <c r="O105" i="1"/>
  <c r="P181" i="1"/>
  <c r="P74" i="1"/>
  <c r="P90" i="1"/>
  <c r="P106" i="1"/>
  <c r="P122" i="1"/>
  <c r="P138" i="1"/>
  <c r="P154" i="1"/>
  <c r="P170" i="1"/>
  <c r="P186" i="1"/>
  <c r="P202" i="1"/>
  <c r="P218" i="1"/>
  <c r="P54" i="1"/>
  <c r="O58" i="1"/>
  <c r="O72" i="1"/>
  <c r="O84" i="1"/>
  <c r="O88" i="1"/>
  <c r="O101" i="1"/>
  <c r="P72" i="1"/>
  <c r="P88" i="1"/>
  <c r="P104" i="1"/>
  <c r="P120" i="1"/>
  <c r="P136" i="1"/>
  <c r="P152" i="1"/>
  <c r="P168" i="1"/>
  <c r="P184" i="1"/>
  <c r="P200" i="1"/>
  <c r="P197" i="1"/>
  <c r="O160" i="1"/>
  <c r="P225" i="1"/>
  <c r="P65" i="1"/>
  <c r="P70" i="1"/>
  <c r="P94" i="1"/>
  <c r="P114" i="1"/>
  <c r="P134" i="1"/>
  <c r="P158" i="1"/>
  <c r="P178" i="1"/>
  <c r="P198" i="1"/>
  <c r="P222" i="1"/>
  <c r="P62" i="1"/>
  <c r="O68" i="1"/>
  <c r="O85" i="1"/>
  <c r="O90" i="1"/>
  <c r="O131" i="1"/>
  <c r="P92" i="1"/>
  <c r="P112" i="1"/>
  <c r="P132" i="1"/>
  <c r="P156" i="1"/>
  <c r="P176" i="1"/>
  <c r="P196" i="1"/>
  <c r="P216" i="1"/>
  <c r="P52" i="1"/>
  <c r="P68" i="1"/>
  <c r="O93" i="1"/>
  <c r="P71" i="1"/>
  <c r="P103" i="1"/>
  <c r="P135" i="1"/>
  <c r="P167" i="1"/>
  <c r="P199" i="1"/>
  <c r="P51" i="1"/>
  <c r="O97" i="1"/>
  <c r="O113" i="1"/>
  <c r="O117" i="1"/>
  <c r="O121" i="1"/>
  <c r="O137" i="1"/>
  <c r="O153" i="1"/>
  <c r="P83" i="1"/>
  <c r="P115" i="1"/>
  <c r="P147" i="1"/>
  <c r="P179" i="1"/>
  <c r="P211" i="1"/>
  <c r="P63" i="1"/>
  <c r="O139" i="1"/>
  <c r="O155" i="1"/>
  <c r="P89" i="1"/>
  <c r="P153" i="1"/>
  <c r="P217" i="1"/>
  <c r="O142" i="1"/>
  <c r="P93" i="1"/>
  <c r="P157" i="1"/>
  <c r="P221" i="1"/>
  <c r="O140" i="1"/>
  <c r="O48" i="1"/>
  <c r="P69" i="1"/>
  <c r="O144" i="1"/>
  <c r="P129" i="1"/>
  <c r="O227" i="1"/>
  <c r="P149" i="1"/>
  <c r="P82" i="1"/>
  <c r="P102" i="1"/>
  <c r="P126" i="1"/>
  <c r="P146" i="1"/>
  <c r="P166" i="1"/>
  <c r="P190" i="1"/>
  <c r="P210" i="1"/>
  <c r="P50" i="1"/>
  <c r="O61" i="1"/>
  <c r="O82" i="1"/>
  <c r="O87" i="1"/>
  <c r="O123" i="1"/>
  <c r="P80" i="1"/>
  <c r="P100" i="1"/>
  <c r="P124" i="1"/>
  <c r="P144" i="1"/>
  <c r="P164" i="1"/>
  <c r="P188" i="1"/>
  <c r="P208" i="1"/>
  <c r="P224" i="1"/>
  <c r="P60" i="1"/>
  <c r="O69" i="1"/>
  <c r="O125" i="1"/>
  <c r="P87" i="1"/>
  <c r="P119" i="1"/>
  <c r="P151" i="1"/>
  <c r="P183" i="1"/>
  <c r="P215" i="1"/>
  <c r="P67" i="1"/>
  <c r="O111" i="1"/>
  <c r="O115" i="1"/>
  <c r="O119" i="1"/>
  <c r="O130" i="1"/>
  <c r="O145" i="1"/>
  <c r="O161" i="1"/>
  <c r="P99" i="1"/>
  <c r="P131" i="1"/>
  <c r="P163" i="1"/>
  <c r="P195" i="1"/>
  <c r="P227" i="1"/>
  <c r="O126" i="1"/>
  <c r="O147" i="1"/>
  <c r="O191" i="1"/>
  <c r="P121" i="1"/>
  <c r="P185" i="1"/>
  <c r="P47" i="1"/>
  <c r="O158" i="1"/>
  <c r="P125" i="1"/>
  <c r="P189" i="1"/>
  <c r="O128" i="1"/>
  <c r="O156" i="1"/>
  <c r="O56" i="1"/>
  <c r="O146" i="1"/>
  <c r="P209" i="1"/>
  <c r="P81" i="1"/>
  <c r="O184" i="1"/>
  <c r="O176" i="1"/>
  <c r="O168" i="1"/>
  <c r="O185" i="1"/>
  <c r="O177" i="1"/>
  <c r="P49" i="1"/>
  <c r="O124" i="1"/>
  <c r="P117" i="1"/>
  <c r="P110" i="1"/>
  <c r="P150" i="1"/>
  <c r="P194" i="1"/>
  <c r="P58" i="1"/>
  <c r="O83" i="1"/>
  <c r="O127" i="1"/>
  <c r="P108" i="1"/>
  <c r="P148" i="1"/>
  <c r="P192" i="1"/>
  <c r="P48" i="1"/>
  <c r="O73" i="1"/>
  <c r="P95" i="1"/>
  <c r="P159" i="1"/>
  <c r="P223" i="1"/>
  <c r="O112" i="1"/>
  <c r="O120" i="1"/>
  <c r="O149" i="1"/>
  <c r="P107" i="1"/>
  <c r="P171" i="1"/>
  <c r="P55" i="1"/>
  <c r="O151" i="1"/>
  <c r="P137" i="1"/>
  <c r="O134" i="1"/>
  <c r="P141" i="1"/>
  <c r="O132" i="1"/>
  <c r="O53" i="1"/>
  <c r="O51" i="1"/>
  <c r="O162" i="1"/>
  <c r="P113" i="1"/>
  <c r="O100" i="1"/>
  <c r="O67" i="1"/>
  <c r="O222" i="1"/>
  <c r="O218" i="1"/>
  <c r="O214" i="1"/>
  <c r="O210" i="1"/>
  <c r="O206" i="1"/>
  <c r="O203" i="1"/>
  <c r="O198" i="1"/>
  <c r="O195" i="1"/>
  <c r="O180" i="1"/>
  <c r="O178" i="1"/>
  <c r="O174" i="1"/>
  <c r="O189" i="1"/>
  <c r="O187" i="1"/>
  <c r="O183" i="1"/>
  <c r="O169" i="1"/>
  <c r="O98" i="1"/>
  <c r="O57" i="1"/>
  <c r="P97" i="1"/>
  <c r="O99" i="1"/>
  <c r="P86" i="1"/>
  <c r="P130" i="1"/>
  <c r="P174" i="1"/>
  <c r="P214" i="1"/>
  <c r="O65" i="1"/>
  <c r="O89" i="1"/>
  <c r="P84" i="1"/>
  <c r="P128" i="1"/>
  <c r="P172" i="1"/>
  <c r="P212" i="1"/>
  <c r="P64" i="1"/>
  <c r="O129" i="1"/>
  <c r="P127" i="1"/>
  <c r="P191" i="1"/>
  <c r="O80" i="1"/>
  <c r="O116" i="1"/>
  <c r="O133" i="1"/>
  <c r="P75" i="1"/>
  <c r="P139" i="1"/>
  <c r="P203" i="1"/>
  <c r="O135" i="1"/>
  <c r="P73" i="1"/>
  <c r="P201" i="1"/>
  <c r="P77" i="1"/>
  <c r="P205" i="1"/>
  <c r="O226" i="1"/>
  <c r="P101" i="1"/>
  <c r="O49" i="1"/>
  <c r="O152" i="1"/>
  <c r="P177" i="1"/>
  <c r="O92" i="1"/>
  <c r="O220" i="1"/>
  <c r="O216" i="1"/>
  <c r="O212" i="1"/>
  <c r="O208" i="1"/>
  <c r="O202" i="1"/>
  <c r="O199" i="1"/>
  <c r="O194" i="1"/>
  <c r="O190" i="1"/>
  <c r="O164" i="1"/>
  <c r="O75" i="1"/>
  <c r="O224" i="1"/>
  <c r="O173" i="1"/>
  <c r="O165" i="1"/>
  <c r="O63" i="1"/>
  <c r="O76" i="1"/>
  <c r="O74" i="1"/>
  <c r="J59" i="1"/>
  <c r="J63" i="1"/>
  <c r="J67" i="1"/>
  <c r="J71" i="1"/>
  <c r="J74" i="1"/>
  <c r="J76" i="1"/>
  <c r="O70" i="1"/>
  <c r="O71" i="1"/>
  <c r="J93" i="1"/>
  <c r="J103" i="1"/>
  <c r="J106" i="1"/>
  <c r="J109" i="1"/>
  <c r="O77" i="1"/>
  <c r="J84" i="1"/>
  <c r="J88" i="1"/>
  <c r="I126" i="1"/>
  <c r="I129" i="1"/>
  <c r="I132" i="1"/>
  <c r="I142" i="1"/>
  <c r="I145" i="1"/>
  <c r="I148" i="1"/>
  <c r="I158" i="1"/>
  <c r="I161" i="1"/>
  <c r="J112" i="1"/>
  <c r="J116" i="1"/>
  <c r="J120" i="1"/>
  <c r="J194" i="1"/>
  <c r="J202" i="1"/>
  <c r="O110" i="1"/>
  <c r="O106" i="1"/>
  <c r="O167" i="1"/>
  <c r="O179" i="1"/>
  <c r="I185" i="1"/>
  <c r="O166" i="1"/>
  <c r="I180" i="1"/>
  <c r="I190" i="1"/>
  <c r="O196" i="1"/>
  <c r="O201" i="1"/>
  <c r="O211" i="1"/>
  <c r="O219" i="1"/>
  <c r="I100" i="1"/>
  <c r="J227" i="1"/>
  <c r="O64" i="1"/>
  <c r="O103" i="1"/>
  <c r="P173" i="1"/>
  <c r="P169" i="1"/>
  <c r="O95" i="1"/>
  <c r="P123" i="1"/>
  <c r="O122" i="1"/>
  <c r="P59" i="1"/>
  <c r="P111" i="1"/>
  <c r="P56" i="1"/>
  <c r="P160" i="1"/>
  <c r="P76" i="1"/>
  <c r="P66" i="1"/>
  <c r="P162" i="1"/>
  <c r="P78" i="1"/>
  <c r="P193" i="1"/>
  <c r="I101" i="1"/>
  <c r="I116" i="1"/>
  <c r="J136" i="1"/>
  <c r="J150" i="1"/>
  <c r="K64" i="1"/>
  <c r="K95" i="1"/>
  <c r="K111" i="1"/>
  <c r="K79" i="1"/>
  <c r="L59" i="1"/>
  <c r="L221" i="1"/>
  <c r="L220" i="1"/>
  <c r="L185" i="1"/>
  <c r="L165" i="1"/>
  <c r="L99" i="1"/>
  <c r="K159" i="1"/>
  <c r="L182" i="1"/>
  <c r="L149" i="1"/>
  <c r="L118" i="1"/>
  <c r="L176" i="1"/>
  <c r="L143" i="1"/>
  <c r="K61" i="1"/>
  <c r="L88" i="1"/>
  <c r="L125" i="1"/>
  <c r="L62" i="1"/>
  <c r="K93" i="1"/>
  <c r="K54" i="1"/>
  <c r="F192" i="1"/>
  <c r="E90" i="1"/>
  <c r="K63" i="1"/>
  <c r="K60" i="1"/>
  <c r="K107" i="1"/>
  <c r="L131" i="1"/>
  <c r="K52" i="1"/>
  <c r="L49" i="1"/>
  <c r="L196" i="1"/>
  <c r="L169" i="1"/>
  <c r="K109" i="1"/>
  <c r="L194" i="1"/>
  <c r="L190" i="1"/>
  <c r="L157" i="1"/>
  <c r="L122" i="1"/>
  <c r="K96" i="1"/>
  <c r="L151" i="1"/>
  <c r="L78" i="1"/>
  <c r="K92" i="1"/>
  <c r="L65" i="1"/>
  <c r="L73" i="1"/>
  <c r="L56" i="1"/>
  <c r="K145" i="1"/>
  <c r="E84" i="1"/>
  <c r="E111" i="1"/>
  <c r="L132" i="1"/>
  <c r="L156" i="1"/>
  <c r="L128" i="1"/>
  <c r="K182" i="1"/>
  <c r="K184" i="1"/>
  <c r="K49" i="1"/>
  <c r="K74" i="1"/>
  <c r="L214" i="1"/>
  <c r="K71" i="1"/>
  <c r="K83" i="1"/>
  <c r="K68" i="1"/>
  <c r="K114" i="1"/>
  <c r="K122" i="1"/>
  <c r="K67" i="1"/>
  <c r="K147" i="1"/>
  <c r="K48" i="1"/>
  <c r="L47" i="1"/>
  <c r="L48" i="1"/>
  <c r="L203" i="1"/>
  <c r="K188" i="1"/>
  <c r="K176" i="1"/>
  <c r="K168" i="1"/>
  <c r="L152" i="1"/>
  <c r="L108" i="1"/>
  <c r="L64" i="1"/>
  <c r="K185" i="1"/>
  <c r="L138" i="1"/>
  <c r="K187" i="1"/>
  <c r="K171" i="1"/>
  <c r="K156" i="1"/>
  <c r="K140" i="1"/>
  <c r="L121" i="1"/>
  <c r="L113" i="1"/>
  <c r="L77" i="1"/>
  <c r="K165" i="1"/>
  <c r="K150" i="1"/>
  <c r="K134" i="1"/>
  <c r="L68" i="1"/>
  <c r="K108" i="1"/>
  <c r="K91" i="1"/>
  <c r="L83" i="1"/>
  <c r="L61" i="1"/>
  <c r="K105" i="1"/>
  <c r="L71" i="1"/>
  <c r="L189" i="1"/>
  <c r="L57" i="1"/>
  <c r="L150" i="1"/>
  <c r="E138" i="1"/>
  <c r="E149" i="1"/>
  <c r="K81" i="1"/>
  <c r="K89" i="1"/>
  <c r="K116" i="1"/>
  <c r="K80" i="1"/>
  <c r="K59" i="1"/>
  <c r="L142" i="1"/>
  <c r="K189" i="1"/>
  <c r="L54" i="1"/>
  <c r="K225" i="1"/>
  <c r="L201" i="1"/>
  <c r="K186" i="1"/>
  <c r="K174" i="1"/>
  <c r="K166" i="1"/>
  <c r="L144" i="1"/>
  <c r="L102" i="1"/>
  <c r="L223" i="1"/>
  <c r="L162" i="1"/>
  <c r="L124" i="1"/>
  <c r="K183" i="1"/>
  <c r="K167" i="1"/>
  <c r="K152" i="1"/>
  <c r="K136" i="1"/>
  <c r="L119" i="1"/>
  <c r="L111" i="1"/>
  <c r="K177" i="1"/>
  <c r="K162" i="1"/>
  <c r="K146" i="1"/>
  <c r="L126" i="1"/>
  <c r="K62" i="1"/>
  <c r="K102" i="1"/>
  <c r="L89" i="1"/>
  <c r="L81" i="1"/>
  <c r="K128" i="1"/>
  <c r="L94" i="1"/>
  <c r="L66" i="1"/>
  <c r="L218" i="1"/>
  <c r="L92" i="1"/>
  <c r="K155" i="1"/>
  <c r="E62" i="1"/>
  <c r="E108" i="1"/>
  <c r="F144" i="1"/>
  <c r="F148" i="1"/>
  <c r="F152" i="1"/>
  <c r="F156" i="1"/>
  <c r="F176" i="1"/>
  <c r="K18" i="1"/>
  <c r="F55" i="1"/>
  <c r="E93" i="1"/>
  <c r="E109" i="1"/>
  <c r="F160" i="1"/>
  <c r="F167" i="1"/>
  <c r="F187" i="1"/>
  <c r="E50" i="1"/>
  <c r="F123" i="1"/>
  <c r="F127" i="1"/>
  <c r="F174" i="1"/>
  <c r="F48" i="1"/>
  <c r="F56" i="1"/>
  <c r="E73" i="1"/>
  <c r="F130" i="1"/>
  <c r="F134" i="1"/>
  <c r="F138" i="1"/>
  <c r="F169" i="1"/>
  <c r="F182" i="1"/>
  <c r="F189" i="1"/>
  <c r="E55" i="1"/>
  <c r="E132" i="1"/>
  <c r="E147" i="1"/>
  <c r="F67" i="1"/>
  <c r="E157" i="1"/>
  <c r="AE49" i="1"/>
  <c r="AE51" i="1"/>
  <c r="AE53" i="1"/>
  <c r="AE55" i="1"/>
  <c r="AE57" i="1"/>
  <c r="AE59" i="1"/>
  <c r="AE61" i="1"/>
  <c r="AE63" i="1"/>
  <c r="AE65" i="1"/>
  <c r="AE67" i="1"/>
  <c r="AE69" i="1"/>
  <c r="AE71" i="1"/>
  <c r="AF49" i="1"/>
  <c r="AF51" i="1"/>
  <c r="AF53" i="1"/>
  <c r="AF55" i="1"/>
  <c r="AF57" i="1"/>
  <c r="AF59" i="1"/>
  <c r="AF61" i="1"/>
  <c r="AF63" i="1"/>
  <c r="AF65" i="1"/>
  <c r="AE50" i="1"/>
  <c r="AE54" i="1"/>
  <c r="AE58" i="1"/>
  <c r="AE62" i="1"/>
  <c r="AF68" i="1"/>
  <c r="AE70" i="1"/>
  <c r="AF72" i="1"/>
  <c r="AF74" i="1"/>
  <c r="AF76" i="1"/>
  <c r="AF78" i="1"/>
  <c r="AF80" i="1"/>
  <c r="AE48" i="1"/>
  <c r="AE52" i="1"/>
  <c r="AE56" i="1"/>
  <c r="AE60" i="1"/>
  <c r="AE64" i="1"/>
  <c r="AE66" i="1"/>
  <c r="AF69" i="1"/>
  <c r="AF73" i="1"/>
  <c r="AF75" i="1"/>
  <c r="AF77" i="1"/>
  <c r="AF79" i="1"/>
  <c r="AF81" i="1"/>
  <c r="AF83" i="1"/>
  <c r="AF54" i="1"/>
  <c r="AF62" i="1"/>
  <c r="AF67" i="1"/>
  <c r="AF70" i="1"/>
  <c r="AE75" i="1"/>
  <c r="AE79" i="1"/>
  <c r="AE83" i="1"/>
  <c r="AF85" i="1"/>
  <c r="AF87" i="1"/>
  <c r="AF89" i="1"/>
  <c r="AF91" i="1"/>
  <c r="AF93" i="1"/>
  <c r="AF95" i="1"/>
  <c r="AF97" i="1"/>
  <c r="AF99" i="1"/>
  <c r="AF101" i="1"/>
  <c r="AF103" i="1"/>
  <c r="AF105" i="1"/>
  <c r="AF107" i="1"/>
  <c r="AF109" i="1"/>
  <c r="AF111" i="1"/>
  <c r="AF113" i="1"/>
  <c r="AF115" i="1"/>
  <c r="AF117" i="1"/>
  <c r="AF50" i="1"/>
  <c r="AF58" i="1"/>
  <c r="AE73" i="1"/>
  <c r="AE77" i="1"/>
  <c r="AE81" i="1"/>
  <c r="AF82" i="1"/>
  <c r="AE84" i="1"/>
  <c r="AF86" i="1"/>
  <c r="AF88" i="1"/>
  <c r="AF90" i="1"/>
  <c r="AF92" i="1"/>
  <c r="AF94" i="1"/>
  <c r="AF96" i="1"/>
  <c r="AF98" i="1"/>
  <c r="AF100" i="1"/>
  <c r="AF102" i="1"/>
  <c r="AF104" i="1"/>
  <c r="AF106" i="1"/>
  <c r="AF108" i="1"/>
  <c r="AF110" i="1"/>
  <c r="AF112" i="1"/>
  <c r="AF114" i="1"/>
  <c r="AF116" i="1"/>
  <c r="AF52" i="1"/>
  <c r="AE74" i="1"/>
  <c r="AE82" i="1"/>
  <c r="AE86" i="1"/>
  <c r="AE90" i="1"/>
  <c r="AE94" i="1"/>
  <c r="AE98" i="1"/>
  <c r="AE102" i="1"/>
  <c r="AE106" i="1"/>
  <c r="AE110" i="1"/>
  <c r="AE114" i="1"/>
  <c r="AF120" i="1"/>
  <c r="AF122" i="1"/>
  <c r="AF124" i="1"/>
  <c r="AF126" i="1"/>
  <c r="AF128" i="1"/>
  <c r="AF130" i="1"/>
  <c r="AF132" i="1"/>
  <c r="AF134" i="1"/>
  <c r="AF136" i="1"/>
  <c r="AF138" i="1"/>
  <c r="AF140" i="1"/>
  <c r="AF142" i="1"/>
  <c r="AF60" i="1"/>
  <c r="AE68" i="1"/>
  <c r="AF71" i="1"/>
  <c r="AE78" i="1"/>
  <c r="AE88" i="1"/>
  <c r="AE92" i="1"/>
  <c r="AE96" i="1"/>
  <c r="AE100" i="1"/>
  <c r="AE104" i="1"/>
  <c r="AE108" i="1"/>
  <c r="AE112" i="1"/>
  <c r="AE116" i="1"/>
  <c r="AE118" i="1"/>
  <c r="AF119" i="1"/>
  <c r="AF121" i="1"/>
  <c r="AF123" i="1"/>
  <c r="AF125" i="1"/>
  <c r="AF127" i="1"/>
  <c r="AF129" i="1"/>
  <c r="AF131" i="1"/>
  <c r="AF133" i="1"/>
  <c r="AF135" i="1"/>
  <c r="AF137" i="1"/>
  <c r="AF139" i="1"/>
  <c r="AF141" i="1"/>
  <c r="AF48" i="1"/>
  <c r="AF66" i="1"/>
  <c r="AE72" i="1"/>
  <c r="AE89" i="1"/>
  <c r="AE97" i="1"/>
  <c r="AE105" i="1"/>
  <c r="AE113" i="1"/>
  <c r="AE119" i="1"/>
  <c r="AE123" i="1"/>
  <c r="AE127" i="1"/>
  <c r="AE131" i="1"/>
  <c r="AE135" i="1"/>
  <c r="AE139" i="1"/>
  <c r="AE143" i="1"/>
  <c r="AF145" i="1"/>
  <c r="AF147" i="1"/>
  <c r="AF149" i="1"/>
  <c r="AF151" i="1"/>
  <c r="AF153" i="1"/>
  <c r="AF155" i="1"/>
  <c r="AF157" i="1"/>
  <c r="AF159" i="1"/>
  <c r="AF161" i="1"/>
  <c r="AF163" i="1"/>
  <c r="AF165" i="1"/>
  <c r="AF167" i="1"/>
  <c r="AF169" i="1"/>
  <c r="AF171" i="1"/>
  <c r="AF173" i="1"/>
  <c r="AF175" i="1"/>
  <c r="AF177" i="1"/>
  <c r="AF179" i="1"/>
  <c r="AF181" i="1"/>
  <c r="AF183" i="1"/>
  <c r="AF185" i="1"/>
  <c r="AF187" i="1"/>
  <c r="AF189" i="1"/>
  <c r="AF191" i="1"/>
  <c r="AF193" i="1"/>
  <c r="AF195" i="1"/>
  <c r="AF197" i="1"/>
  <c r="AF199" i="1"/>
  <c r="AF201" i="1"/>
  <c r="AF203" i="1"/>
  <c r="AF205" i="1"/>
  <c r="AF207" i="1"/>
  <c r="AF209" i="1"/>
  <c r="AF211" i="1"/>
  <c r="AF213" i="1"/>
  <c r="AF215" i="1"/>
  <c r="AF64" i="1"/>
  <c r="AE80" i="1"/>
  <c r="AE85" i="1"/>
  <c r="AE93" i="1"/>
  <c r="AE101" i="1"/>
  <c r="AE109" i="1"/>
  <c r="AE117" i="1"/>
  <c r="AE121" i="1"/>
  <c r="AE125" i="1"/>
  <c r="AE129" i="1"/>
  <c r="AE133" i="1"/>
  <c r="AE137" i="1"/>
  <c r="AE141" i="1"/>
  <c r="AF144" i="1"/>
  <c r="AF146" i="1"/>
  <c r="AF148" i="1"/>
  <c r="AF150" i="1"/>
  <c r="AF152" i="1"/>
  <c r="AF154" i="1"/>
  <c r="AF156" i="1"/>
  <c r="AF158" i="1"/>
  <c r="AF160" i="1"/>
  <c r="AF162" i="1"/>
  <c r="AF164" i="1"/>
  <c r="AF166" i="1"/>
  <c r="AF168" i="1"/>
  <c r="AF170" i="1"/>
  <c r="AF172" i="1"/>
  <c r="AF174" i="1"/>
  <c r="AF176" i="1"/>
  <c r="AF178" i="1"/>
  <c r="AF180" i="1"/>
  <c r="AF182" i="1"/>
  <c r="AF184" i="1"/>
  <c r="AF186" i="1"/>
  <c r="AF188" i="1"/>
  <c r="AF190" i="1"/>
  <c r="AF192" i="1"/>
  <c r="AF194" i="1"/>
  <c r="AF196" i="1"/>
  <c r="AF198" i="1"/>
  <c r="AF200" i="1"/>
  <c r="AF202" i="1"/>
  <c r="AF204" i="1"/>
  <c r="AF206" i="1"/>
  <c r="AF208" i="1"/>
  <c r="AF210" i="1"/>
  <c r="AF212" i="1"/>
  <c r="AF214" i="1"/>
  <c r="AE87" i="1"/>
  <c r="AE103" i="1"/>
  <c r="AE122" i="1"/>
  <c r="AE130" i="1"/>
  <c r="AE138" i="1"/>
  <c r="AE144" i="1"/>
  <c r="AE148" i="1"/>
  <c r="AE152" i="1"/>
  <c r="AE156" i="1"/>
  <c r="AE160" i="1"/>
  <c r="AE164" i="1"/>
  <c r="AE168" i="1"/>
  <c r="AE172" i="1"/>
  <c r="AE176" i="1"/>
  <c r="AE180" i="1"/>
  <c r="AE184" i="1"/>
  <c r="AE188" i="1"/>
  <c r="AE192" i="1"/>
  <c r="AE196" i="1"/>
  <c r="AE200" i="1"/>
  <c r="AE204" i="1"/>
  <c r="AE208" i="1"/>
  <c r="AE212" i="1"/>
  <c r="AE216" i="1"/>
  <c r="AE218" i="1"/>
  <c r="AE220" i="1"/>
  <c r="AE222" i="1"/>
  <c r="AE224" i="1"/>
  <c r="AE226" i="1"/>
  <c r="AE99" i="1"/>
  <c r="AE115" i="1"/>
  <c r="AE120" i="1"/>
  <c r="AE128" i="1"/>
  <c r="AE136" i="1"/>
  <c r="AE147" i="1"/>
  <c r="AE151" i="1"/>
  <c r="AE155" i="1"/>
  <c r="AE159" i="1"/>
  <c r="AE163" i="1"/>
  <c r="AE167" i="1"/>
  <c r="AE171" i="1"/>
  <c r="AE175" i="1"/>
  <c r="AE179" i="1"/>
  <c r="AE183" i="1"/>
  <c r="AE187" i="1"/>
  <c r="AE95" i="1"/>
  <c r="AE111" i="1"/>
  <c r="AE126" i="1"/>
  <c r="AE134" i="1"/>
  <c r="AE142" i="1"/>
  <c r="AF143" i="1"/>
  <c r="AE146" i="1"/>
  <c r="AE150" i="1"/>
  <c r="AE154" i="1"/>
  <c r="AE158" i="1"/>
  <c r="AE162" i="1"/>
  <c r="AE166" i="1"/>
  <c r="AE170" i="1"/>
  <c r="AE174" i="1"/>
  <c r="AE178" i="1"/>
  <c r="AE182" i="1"/>
  <c r="AE186" i="1"/>
  <c r="AE190" i="1"/>
  <c r="AE194" i="1"/>
  <c r="AE198" i="1"/>
  <c r="AE202" i="1"/>
  <c r="AE206" i="1"/>
  <c r="AE210" i="1"/>
  <c r="AE214" i="1"/>
  <c r="AE215" i="1"/>
  <c r="AE217" i="1"/>
  <c r="AE219" i="1"/>
  <c r="AE221" i="1"/>
  <c r="AE223" i="1"/>
  <c r="AE225" i="1"/>
  <c r="AE227" i="1"/>
  <c r="AF47" i="1"/>
  <c r="AF56" i="1"/>
  <c r="AE76" i="1"/>
  <c r="AF84" i="1"/>
  <c r="AE91" i="1"/>
  <c r="AE107" i="1"/>
  <c r="AF118" i="1"/>
  <c r="AE124" i="1"/>
  <c r="AE132" i="1"/>
  <c r="AE140" i="1"/>
  <c r="AE145" i="1"/>
  <c r="AE149" i="1"/>
  <c r="AE153" i="1"/>
  <c r="AE157" i="1"/>
  <c r="AE161" i="1"/>
  <c r="AE165" i="1"/>
  <c r="AE169" i="1"/>
  <c r="AE173" i="1"/>
  <c r="AE177" i="1"/>
  <c r="AE181" i="1"/>
  <c r="AE185" i="1"/>
  <c r="AE189" i="1"/>
  <c r="AE191" i="1"/>
  <c r="AE197" i="1"/>
  <c r="AE205" i="1"/>
  <c r="AE213" i="1"/>
  <c r="AF217" i="1"/>
  <c r="AF221" i="1"/>
  <c r="AF225" i="1"/>
  <c r="AE195" i="1"/>
  <c r="AE203" i="1"/>
  <c r="AE211" i="1"/>
  <c r="AF216" i="1"/>
  <c r="AF220" i="1"/>
  <c r="AF224" i="1"/>
  <c r="AE193" i="1"/>
  <c r="AE201" i="1"/>
  <c r="AE209" i="1"/>
  <c r="AF219" i="1"/>
  <c r="AF223" i="1"/>
  <c r="AF227" i="1"/>
  <c r="AE47" i="1"/>
  <c r="AE199" i="1"/>
  <c r="AE207" i="1"/>
  <c r="AF218" i="1"/>
  <c r="AF222" i="1"/>
  <c r="AF226" i="1"/>
  <c r="H36" i="1"/>
  <c r="I36" i="1"/>
  <c r="J32" i="1"/>
  <c r="K32" i="1"/>
  <c r="I35" i="1"/>
  <c r="H35" i="1"/>
  <c r="K30" i="1"/>
  <c r="J30" i="1"/>
  <c r="I33" i="1"/>
  <c r="C42" i="1" s="1"/>
  <c r="H33" i="1"/>
  <c r="C41" i="1" s="1"/>
  <c r="G34" i="1"/>
  <c r="J33" i="1"/>
  <c r="G36" i="1"/>
  <c r="K33" i="1"/>
  <c r="G35" i="1"/>
  <c r="H34" i="1"/>
  <c r="I34" i="1"/>
  <c r="H30" i="1"/>
  <c r="I30" i="1"/>
  <c r="J31" i="1"/>
  <c r="K31" i="1"/>
  <c r="F32" i="1"/>
  <c r="F31" i="1"/>
  <c r="F108" i="1" l="1"/>
  <c r="E143" i="1"/>
  <c r="E53" i="1"/>
  <c r="F185" i="1"/>
  <c r="F165" i="1"/>
  <c r="F133" i="1"/>
  <c r="F129" i="1"/>
  <c r="F54" i="1"/>
  <c r="F190" i="1"/>
  <c r="F126" i="1"/>
  <c r="E56" i="1"/>
  <c r="F179" i="1"/>
  <c r="F159" i="1"/>
  <c r="E104" i="1"/>
  <c r="F53" i="1"/>
  <c r="F172" i="1"/>
  <c r="F155" i="1"/>
  <c r="F147" i="1"/>
  <c r="E100" i="1"/>
  <c r="E61" i="1"/>
  <c r="F64" i="1"/>
  <c r="E145" i="1"/>
  <c r="E150" i="1"/>
  <c r="F201" i="1"/>
  <c r="E137" i="1"/>
  <c r="E227" i="1"/>
  <c r="F92" i="1"/>
  <c r="E155" i="1"/>
  <c r="E140" i="1"/>
  <c r="F99" i="1"/>
  <c r="E51" i="1"/>
  <c r="F184" i="1"/>
  <c r="F177" i="1"/>
  <c r="F140" i="1"/>
  <c r="F136" i="1"/>
  <c r="F132" i="1"/>
  <c r="E105" i="1"/>
  <c r="E69" i="1"/>
  <c r="F52" i="1"/>
  <c r="F186" i="1"/>
  <c r="F166" i="1"/>
  <c r="F125" i="1"/>
  <c r="E54" i="1"/>
  <c r="E47" i="1"/>
  <c r="F175" i="1"/>
  <c r="F162" i="1"/>
  <c r="F158" i="1"/>
  <c r="E102" i="1"/>
  <c r="E65" i="1"/>
  <c r="F51" i="1"/>
  <c r="F188" i="1"/>
  <c r="F168" i="1"/>
  <c r="F154" i="1"/>
  <c r="F150" i="1"/>
  <c r="F146" i="1"/>
  <c r="F142" i="1"/>
  <c r="E92" i="1"/>
  <c r="F58" i="1"/>
  <c r="F198" i="1"/>
  <c r="E141" i="1"/>
  <c r="E130" i="1"/>
  <c r="E142" i="1"/>
  <c r="E133" i="1"/>
  <c r="E154" i="1"/>
  <c r="E82" i="1"/>
  <c r="E129" i="1"/>
  <c r="F202" i="1"/>
  <c r="F107" i="1"/>
  <c r="F181" i="1"/>
  <c r="F137" i="1"/>
  <c r="E70" i="1"/>
  <c r="F170" i="1"/>
  <c r="E48" i="1"/>
  <c r="F163" i="1"/>
  <c r="E66" i="1"/>
  <c r="F47" i="1"/>
  <c r="F151" i="1"/>
  <c r="F143" i="1"/>
  <c r="E134" i="1"/>
  <c r="F203" i="1"/>
  <c r="E86" i="1"/>
  <c r="E161" i="1"/>
  <c r="F75" i="1"/>
  <c r="E151" i="1"/>
  <c r="E136" i="1"/>
  <c r="E57" i="1"/>
  <c r="E49" i="1"/>
  <c r="F183" i="1"/>
  <c r="F173" i="1"/>
  <c r="F139" i="1"/>
  <c r="F135" i="1"/>
  <c r="F131" i="1"/>
  <c r="E97" i="1"/>
  <c r="E58" i="1"/>
  <c r="F50" i="1"/>
  <c r="F178" i="1"/>
  <c r="F128" i="1"/>
  <c r="F124" i="1"/>
  <c r="E52" i="1"/>
  <c r="F191" i="1"/>
  <c r="F171" i="1"/>
  <c r="F161" i="1"/>
  <c r="F157" i="1"/>
  <c r="E101" i="1"/>
  <c r="F57" i="1"/>
  <c r="F49" i="1"/>
  <c r="F180" i="1"/>
  <c r="F164" i="1"/>
  <c r="F153" i="1"/>
  <c r="F149" i="1"/>
  <c r="F145" i="1"/>
  <c r="F141" i="1"/>
  <c r="E74" i="1"/>
  <c r="E153" i="1"/>
  <c r="F96" i="1"/>
  <c r="F71" i="1"/>
  <c r="E160" i="1"/>
  <c r="E88" i="1"/>
  <c r="F72" i="1"/>
  <c r="E146" i="1"/>
  <c r="F225" i="1"/>
  <c r="K125" i="1"/>
  <c r="L191" i="1"/>
  <c r="L109" i="1"/>
  <c r="L85" i="1"/>
  <c r="K126" i="1"/>
  <c r="K138" i="1"/>
  <c r="K169" i="1"/>
  <c r="L115" i="1"/>
  <c r="K144" i="1"/>
  <c r="K175" i="1"/>
  <c r="L146" i="1"/>
  <c r="K66" i="1"/>
  <c r="L160" i="1"/>
  <c r="K178" i="1"/>
  <c r="L208" i="1"/>
  <c r="K56" i="1"/>
  <c r="K110" i="1"/>
  <c r="K120" i="1"/>
  <c r="K85" i="1"/>
  <c r="L98" i="1"/>
  <c r="K58" i="1"/>
  <c r="K124" i="1"/>
  <c r="L87" i="1"/>
  <c r="K130" i="1"/>
  <c r="K142" i="1"/>
  <c r="K173" i="1"/>
  <c r="L117" i="1"/>
  <c r="K148" i="1"/>
  <c r="K179" i="1"/>
  <c r="L154" i="1"/>
  <c r="K70" i="1"/>
  <c r="K164" i="1"/>
  <c r="K180" i="1"/>
  <c r="L216" i="1"/>
  <c r="L205" i="1"/>
  <c r="L60" i="1"/>
  <c r="K118" i="1"/>
  <c r="K87" i="1"/>
  <c r="K53" i="1"/>
  <c r="K73" i="1"/>
  <c r="L183" i="1"/>
  <c r="L222" i="1"/>
  <c r="L210" i="1"/>
  <c r="L84" i="1"/>
  <c r="L135" i="1"/>
  <c r="L114" i="1"/>
  <c r="L174" i="1"/>
  <c r="K65" i="1"/>
  <c r="L177" i="1"/>
  <c r="K50" i="1"/>
  <c r="K115" i="1"/>
  <c r="K84" i="1"/>
  <c r="K190" i="1"/>
  <c r="L79" i="1"/>
  <c r="K123" i="1"/>
  <c r="L107" i="1"/>
  <c r="L166" i="1"/>
  <c r="L219" i="1"/>
  <c r="L173" i="1"/>
  <c r="L53" i="1"/>
  <c r="L227" i="1"/>
  <c r="L213" i="1"/>
  <c r="L180" i="1"/>
  <c r="K51" i="1"/>
  <c r="L224" i="1"/>
  <c r="L148" i="1"/>
  <c r="L69" i="1"/>
  <c r="L129" i="1"/>
  <c r="L90" i="1"/>
  <c r="L67" i="1"/>
  <c r="L147" i="1"/>
  <c r="L58" i="1"/>
  <c r="L120" i="1"/>
  <c r="L153" i="1"/>
  <c r="L186" i="1"/>
  <c r="L184" i="1"/>
  <c r="L103" i="1"/>
  <c r="L167" i="1"/>
  <c r="L187" i="1"/>
  <c r="K227" i="1"/>
  <c r="K57" i="1"/>
  <c r="L188" i="1"/>
  <c r="K222" i="1"/>
  <c r="K220" i="1"/>
  <c r="K218" i="1"/>
  <c r="K216" i="1"/>
  <c r="K214" i="1"/>
  <c r="K212" i="1"/>
  <c r="K210" i="1"/>
  <c r="K208" i="1"/>
  <c r="K206" i="1"/>
  <c r="K204" i="1"/>
  <c r="K202" i="1"/>
  <c r="K200" i="1"/>
  <c r="K198" i="1"/>
  <c r="K196" i="1"/>
  <c r="K194" i="1"/>
  <c r="K192" i="1"/>
  <c r="K226" i="1"/>
  <c r="K100" i="1"/>
  <c r="L86" i="1"/>
  <c r="L104" i="1"/>
  <c r="L164" i="1"/>
  <c r="L116" i="1"/>
  <c r="L161" i="1"/>
  <c r="K135" i="1"/>
  <c r="K69" i="1"/>
  <c r="L171" i="1"/>
  <c r="L202" i="1"/>
  <c r="L63" i="1"/>
  <c r="K223" i="1"/>
  <c r="K215" i="1"/>
  <c r="K207" i="1"/>
  <c r="K199" i="1"/>
  <c r="L72" i="1"/>
  <c r="K104" i="1"/>
  <c r="L139" i="1"/>
  <c r="L100" i="1"/>
  <c r="L137" i="1"/>
  <c r="L178" i="1"/>
  <c r="L211" i="1"/>
  <c r="K149" i="1"/>
  <c r="L179" i="1"/>
  <c r="L51" i="1"/>
  <c r="K219" i="1"/>
  <c r="K211" i="1"/>
  <c r="K203" i="1"/>
  <c r="K195" i="1"/>
  <c r="K97" i="1"/>
  <c r="L172" i="1"/>
  <c r="L170" i="1"/>
  <c r="K133" i="1"/>
  <c r="L212" i="1"/>
  <c r="L158" i="1"/>
  <c r="K209" i="1"/>
  <c r="K193" i="1"/>
  <c r="K86" i="1"/>
  <c r="K72" i="1"/>
  <c r="K121" i="1"/>
  <c r="K82" i="1"/>
  <c r="L192" i="1"/>
  <c r="L110" i="1"/>
  <c r="K131" i="1"/>
  <c r="L130" i="1"/>
  <c r="K151" i="1"/>
  <c r="L175" i="1"/>
  <c r="K217" i="1"/>
  <c r="K201" i="1"/>
  <c r="K117" i="1"/>
  <c r="K77" i="1"/>
  <c r="L82" i="1"/>
  <c r="L155" i="1"/>
  <c r="L145" i="1"/>
  <c r="L226" i="1"/>
  <c r="L198" i="1"/>
  <c r="L225" i="1"/>
  <c r="K221" i="1"/>
  <c r="K205" i="1"/>
  <c r="K113" i="1"/>
  <c r="K90" i="1"/>
  <c r="L76" i="1"/>
  <c r="L127" i="1"/>
  <c r="L112" i="1"/>
  <c r="L195" i="1"/>
  <c r="L163" i="1"/>
  <c r="L55" i="1"/>
  <c r="K213" i="1"/>
  <c r="K197" i="1"/>
  <c r="K181" i="1"/>
  <c r="K55" i="1"/>
  <c r="L75" i="1"/>
  <c r="L70" i="1"/>
  <c r="L96" i="1"/>
  <c r="L95" i="1"/>
  <c r="K154" i="1"/>
  <c r="L97" i="1"/>
  <c r="K127" i="1"/>
  <c r="K160" i="1"/>
  <c r="K191" i="1"/>
  <c r="L207" i="1"/>
  <c r="K129" i="1"/>
  <c r="K170" i="1"/>
  <c r="L197" i="1"/>
  <c r="L50" i="1"/>
  <c r="K153" i="1"/>
  <c r="K224" i="1"/>
  <c r="K112" i="1"/>
  <c r="K78" i="1"/>
  <c r="K161" i="1"/>
  <c r="L193" i="1"/>
  <c r="L80" i="1"/>
  <c r="L74" i="1"/>
  <c r="K98" i="1"/>
  <c r="L106" i="1"/>
  <c r="K158" i="1"/>
  <c r="K101" i="1"/>
  <c r="K132" i="1"/>
  <c r="K163" i="1"/>
  <c r="K94" i="1"/>
  <c r="L215" i="1"/>
  <c r="L136" i="1"/>
  <c r="K172" i="1"/>
  <c r="L199" i="1"/>
  <c r="L52" i="1"/>
  <c r="L217" i="1"/>
  <c r="K75" i="1"/>
  <c r="L91" i="1"/>
  <c r="K76" i="1"/>
  <c r="L140" i="1"/>
  <c r="L206" i="1"/>
  <c r="L181" i="1"/>
  <c r="K47" i="1"/>
  <c r="L134" i="1"/>
  <c r="K106" i="1"/>
  <c r="L123" i="1"/>
  <c r="L168" i="1"/>
  <c r="L141" i="1"/>
  <c r="K143" i="1"/>
  <c r="K157" i="1"/>
  <c r="L204" i="1"/>
  <c r="L209" i="1"/>
  <c r="K99" i="1"/>
  <c r="K139" i="1"/>
  <c r="L93" i="1"/>
  <c r="L101" i="1"/>
  <c r="L159" i="1"/>
  <c r="L133" i="1"/>
  <c r="L105" i="1"/>
  <c r="K141" i="1"/>
  <c r="L200" i="1"/>
  <c r="K137" i="1"/>
  <c r="K119" i="1"/>
  <c r="K88" i="1"/>
  <c r="E159" i="1"/>
  <c r="F224" i="1"/>
  <c r="E144" i="1"/>
  <c r="F73" i="1"/>
  <c r="F69" i="1"/>
  <c r="E106" i="1"/>
  <c r="E158" i="1"/>
  <c r="E152" i="1"/>
  <c r="F70" i="1"/>
  <c r="F63" i="1"/>
  <c r="F199" i="1"/>
  <c r="E135" i="1"/>
  <c r="E103" i="1"/>
  <c r="F59" i="1"/>
  <c r="F205" i="1"/>
  <c r="F195" i="1"/>
  <c r="E126" i="1"/>
  <c r="F110" i="1"/>
  <c r="E107" i="1"/>
  <c r="F101" i="1"/>
  <c r="F95" i="1"/>
  <c r="F60" i="1"/>
  <c r="F62" i="1"/>
  <c r="E148" i="1"/>
  <c r="F103" i="1"/>
  <c r="E131" i="1"/>
  <c r="E226" i="1"/>
  <c r="F196" i="1"/>
  <c r="E124" i="1"/>
  <c r="E95" i="1"/>
  <c r="F74" i="1"/>
  <c r="F105" i="1"/>
  <c r="F98" i="1"/>
  <c r="F204" i="1"/>
  <c r="F193" i="1"/>
  <c r="E127" i="1"/>
  <c r="F102" i="1"/>
  <c r="E79" i="1"/>
  <c r="E184" i="1"/>
  <c r="E176" i="1"/>
  <c r="E168" i="1"/>
  <c r="E59" i="1"/>
  <c r="E191" i="1"/>
  <c r="E185" i="1"/>
  <c r="E177" i="1"/>
  <c r="F97" i="1"/>
  <c r="E139" i="1"/>
  <c r="E225" i="1"/>
  <c r="E123" i="1"/>
  <c r="E119" i="1"/>
  <c r="E115" i="1"/>
  <c r="F111" i="1"/>
  <c r="E99" i="1"/>
  <c r="F226" i="1"/>
  <c r="E221" i="1"/>
  <c r="E218" i="1"/>
  <c r="E213" i="1"/>
  <c r="E210" i="1"/>
  <c r="E205" i="1"/>
  <c r="E202" i="1"/>
  <c r="E197" i="1"/>
  <c r="E194" i="1"/>
  <c r="E186" i="1"/>
  <c r="E180" i="1"/>
  <c r="E174" i="1"/>
  <c r="E189" i="1"/>
  <c r="E183" i="1"/>
  <c r="E169" i="1"/>
  <c r="F68" i="1"/>
  <c r="F194" i="1"/>
  <c r="E128" i="1"/>
  <c r="E121" i="1"/>
  <c r="E117" i="1"/>
  <c r="E113" i="1"/>
  <c r="F104" i="1"/>
  <c r="F94" i="1"/>
  <c r="F65" i="1"/>
  <c r="E222" i="1"/>
  <c r="E217" i="1"/>
  <c r="E214" i="1"/>
  <c r="E209" i="1"/>
  <c r="E206" i="1"/>
  <c r="E201" i="1"/>
  <c r="E198" i="1"/>
  <c r="E193" i="1"/>
  <c r="E190" i="1"/>
  <c r="E170" i="1"/>
  <c r="E164" i="1"/>
  <c r="E179" i="1"/>
  <c r="E173" i="1"/>
  <c r="E165" i="1"/>
  <c r="F122" i="1"/>
  <c r="F121" i="1"/>
  <c r="F120" i="1"/>
  <c r="F119" i="1"/>
  <c r="F118" i="1"/>
  <c r="F117" i="1"/>
  <c r="F116" i="1"/>
  <c r="F115" i="1"/>
  <c r="F114" i="1"/>
  <c r="F113" i="1"/>
  <c r="F112" i="1"/>
  <c r="E60" i="1"/>
  <c r="F91" i="1"/>
  <c r="F90" i="1"/>
  <c r="F89" i="1"/>
  <c r="F88" i="1"/>
  <c r="F87" i="1"/>
  <c r="F86" i="1"/>
  <c r="F85" i="1"/>
  <c r="F84" i="1"/>
  <c r="F83" i="1"/>
  <c r="F82" i="1"/>
  <c r="F81" i="1"/>
  <c r="F80" i="1"/>
  <c r="E72" i="1"/>
  <c r="E71" i="1"/>
  <c r="F79" i="1"/>
  <c r="F78" i="1"/>
  <c r="F77" i="1"/>
  <c r="F76" i="1"/>
  <c r="F61" i="1"/>
  <c r="E125" i="1"/>
  <c r="E91" i="1"/>
  <c r="E87" i="1"/>
  <c r="E83" i="1"/>
  <c r="F66" i="1"/>
  <c r="E220" i="1"/>
  <c r="E215" i="1"/>
  <c r="E204" i="1"/>
  <c r="E199" i="1"/>
  <c r="F218" i="1"/>
  <c r="F217" i="1"/>
  <c r="F210" i="1"/>
  <c r="F209" i="1"/>
  <c r="E182" i="1"/>
  <c r="E172" i="1"/>
  <c r="E163" i="1"/>
  <c r="E110" i="1"/>
  <c r="E80" i="1"/>
  <c r="E68" i="1"/>
  <c r="F211" i="1"/>
  <c r="E167" i="1"/>
  <c r="E77" i="1"/>
  <c r="F197" i="1"/>
  <c r="F100" i="1"/>
  <c r="F200" i="1"/>
  <c r="F93" i="1"/>
  <c r="E89" i="1"/>
  <c r="E85" i="1"/>
  <c r="E81" i="1"/>
  <c r="E223" i="1"/>
  <c r="E212" i="1"/>
  <c r="E207" i="1"/>
  <c r="E196" i="1"/>
  <c r="E67" i="1"/>
  <c r="F222" i="1"/>
  <c r="F221" i="1"/>
  <c r="F214" i="1"/>
  <c r="F213" i="1"/>
  <c r="F206" i="1"/>
  <c r="E181" i="1"/>
  <c r="E171" i="1"/>
  <c r="E78" i="1"/>
  <c r="E76" i="1"/>
  <c r="E64" i="1"/>
  <c r="E162" i="1"/>
  <c r="E156" i="1"/>
  <c r="E122" i="1"/>
  <c r="E118" i="1"/>
  <c r="E114" i="1"/>
  <c r="F106" i="1"/>
  <c r="F109" i="1"/>
  <c r="E216" i="1"/>
  <c r="E211" i="1"/>
  <c r="E200" i="1"/>
  <c r="E195" i="1"/>
  <c r="F223" i="1"/>
  <c r="F216" i="1"/>
  <c r="F215" i="1"/>
  <c r="F208" i="1"/>
  <c r="F207" i="1"/>
  <c r="E188" i="1"/>
  <c r="E178" i="1"/>
  <c r="E75" i="1"/>
  <c r="E175" i="1"/>
  <c r="E94" i="1"/>
  <c r="E63" i="1"/>
  <c r="E120" i="1"/>
  <c r="E116" i="1"/>
  <c r="E112" i="1"/>
  <c r="F227" i="1"/>
  <c r="E224" i="1"/>
  <c r="E219" i="1"/>
  <c r="E208" i="1"/>
  <c r="E203" i="1"/>
  <c r="E192" i="1"/>
  <c r="F220" i="1"/>
  <c r="F219" i="1"/>
  <c r="F212" i="1"/>
  <c r="E166" i="1"/>
  <c r="E187" i="1"/>
  <c r="E96" i="1"/>
  <c r="H63" i="1"/>
  <c r="H64" i="1"/>
  <c r="G67" i="1"/>
  <c r="H68" i="1"/>
  <c r="G69" i="1"/>
  <c r="G70" i="1"/>
  <c r="G73" i="1"/>
  <c r="H75" i="1"/>
  <c r="H78" i="1"/>
  <c r="G82" i="1"/>
  <c r="G84" i="1"/>
  <c r="G86" i="1"/>
  <c r="G88" i="1"/>
  <c r="G90" i="1"/>
  <c r="G97" i="1"/>
  <c r="H103" i="1"/>
  <c r="G105" i="1"/>
  <c r="G112" i="1"/>
  <c r="G114" i="1"/>
  <c r="G116" i="1"/>
  <c r="G118" i="1"/>
  <c r="G120" i="1"/>
  <c r="G122" i="1"/>
  <c r="H123" i="1"/>
  <c r="H124" i="1"/>
  <c r="H125" i="1"/>
  <c r="H126" i="1"/>
  <c r="H127" i="1"/>
  <c r="H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H165" i="1"/>
  <c r="H169" i="1"/>
  <c r="H173" i="1"/>
  <c r="H177" i="1"/>
  <c r="H181" i="1"/>
  <c r="H182" i="1"/>
  <c r="H183" i="1"/>
  <c r="H184" i="1"/>
  <c r="H185" i="1"/>
  <c r="H189" i="1"/>
  <c r="H197" i="1"/>
  <c r="H201" i="1"/>
  <c r="H223" i="1"/>
  <c r="H224" i="1"/>
  <c r="G49" i="1"/>
  <c r="G51" i="1"/>
  <c r="G53" i="1"/>
  <c r="G55" i="1"/>
  <c r="G57" i="1"/>
  <c r="G58" i="1"/>
  <c r="H60" i="1"/>
  <c r="G61" i="1"/>
  <c r="G62" i="1"/>
  <c r="H67" i="1"/>
  <c r="H69" i="1"/>
  <c r="H70" i="1"/>
  <c r="H73" i="1"/>
  <c r="G74" i="1"/>
  <c r="G79" i="1"/>
  <c r="G80" i="1"/>
  <c r="H92" i="1"/>
  <c r="H94" i="1"/>
  <c r="G95" i="1"/>
  <c r="H97" i="1"/>
  <c r="H100" i="1"/>
  <c r="H105" i="1"/>
  <c r="H108" i="1"/>
  <c r="H110" i="1"/>
  <c r="G111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H164" i="1"/>
  <c r="H168" i="1"/>
  <c r="H172" i="1"/>
  <c r="H176" i="1"/>
  <c r="H180" i="1"/>
  <c r="H188" i="1"/>
  <c r="H193" i="1"/>
  <c r="H194" i="1"/>
  <c r="H195" i="1"/>
  <c r="H196" i="1"/>
  <c r="H200" i="1"/>
  <c r="H204" i="1"/>
  <c r="H205" i="1"/>
  <c r="H206" i="1"/>
  <c r="G227" i="1"/>
  <c r="H49" i="1"/>
  <c r="H51" i="1"/>
  <c r="H53" i="1"/>
  <c r="H55" i="1"/>
  <c r="H57" i="1"/>
  <c r="H58" i="1"/>
  <c r="H59" i="1"/>
  <c r="H61" i="1"/>
  <c r="H62" i="1"/>
  <c r="G65" i="1"/>
  <c r="G66" i="1"/>
  <c r="H71" i="1"/>
  <c r="H72" i="1"/>
  <c r="H74" i="1"/>
  <c r="H79" i="1"/>
  <c r="H80" i="1"/>
  <c r="G81" i="1"/>
  <c r="G83" i="1"/>
  <c r="G85" i="1"/>
  <c r="G87" i="1"/>
  <c r="G89" i="1"/>
  <c r="G91" i="1"/>
  <c r="G93" i="1"/>
  <c r="H95" i="1"/>
  <c r="G99" i="1"/>
  <c r="G101" i="1"/>
  <c r="H102" i="1"/>
  <c r="H104" i="1"/>
  <c r="G107" i="1"/>
  <c r="G109" i="1"/>
  <c r="H111" i="1"/>
  <c r="G113" i="1"/>
  <c r="G115" i="1"/>
  <c r="G117" i="1"/>
  <c r="G119" i="1"/>
  <c r="G121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G157" i="1"/>
  <c r="G158" i="1"/>
  <c r="G159" i="1"/>
  <c r="G160" i="1"/>
  <c r="G161" i="1"/>
  <c r="G162" i="1"/>
  <c r="H163" i="1"/>
  <c r="H167" i="1"/>
  <c r="H171" i="1"/>
  <c r="H175" i="1"/>
  <c r="H179" i="1"/>
  <c r="H187" i="1"/>
  <c r="H191" i="1"/>
  <c r="H192" i="1"/>
  <c r="H199" i="1"/>
  <c r="H203" i="1"/>
  <c r="H207" i="1"/>
  <c r="H208" i="1"/>
  <c r="H209" i="1"/>
  <c r="H210" i="1"/>
  <c r="H211" i="1"/>
  <c r="H212" i="1"/>
  <c r="H213" i="1"/>
  <c r="H214" i="1"/>
  <c r="G225" i="1"/>
  <c r="G226" i="1"/>
  <c r="G48" i="1"/>
  <c r="G50" i="1"/>
  <c r="G52" i="1"/>
  <c r="G54" i="1"/>
  <c r="G56" i="1"/>
  <c r="G47" i="1"/>
  <c r="G63" i="1"/>
  <c r="H65" i="1"/>
  <c r="H66" i="1"/>
  <c r="H76" i="1"/>
  <c r="H77" i="1"/>
  <c r="G78" i="1"/>
  <c r="H93" i="1"/>
  <c r="H96" i="1"/>
  <c r="H98" i="1"/>
  <c r="H99" i="1"/>
  <c r="H101" i="1"/>
  <c r="G103" i="1"/>
  <c r="H106" i="1"/>
  <c r="H107" i="1"/>
  <c r="H109" i="1"/>
  <c r="G123" i="1"/>
  <c r="G124" i="1"/>
  <c r="G125" i="1"/>
  <c r="G126" i="1"/>
  <c r="G127" i="1"/>
  <c r="G128" i="1"/>
  <c r="H157" i="1"/>
  <c r="H158" i="1"/>
  <c r="H159" i="1"/>
  <c r="H160" i="1"/>
  <c r="H161" i="1"/>
  <c r="H162" i="1"/>
  <c r="H166" i="1"/>
  <c r="H170" i="1"/>
  <c r="H174" i="1"/>
  <c r="H178" i="1"/>
  <c r="H186" i="1"/>
  <c r="H190" i="1"/>
  <c r="H198" i="1"/>
  <c r="H202" i="1"/>
  <c r="H215" i="1"/>
  <c r="H216" i="1"/>
  <c r="H217" i="1"/>
  <c r="H218" i="1"/>
  <c r="H219" i="1"/>
  <c r="H220" i="1"/>
  <c r="H221" i="1"/>
  <c r="H222" i="1"/>
  <c r="H225" i="1"/>
  <c r="H48" i="1"/>
  <c r="H50" i="1"/>
  <c r="H52" i="1"/>
  <c r="H54" i="1"/>
  <c r="H56" i="1"/>
  <c r="H47" i="1"/>
  <c r="G204" i="1"/>
  <c r="G196" i="1"/>
  <c r="G224" i="1"/>
  <c r="G219" i="1"/>
  <c r="G215" i="1"/>
  <c r="G198" i="1"/>
  <c r="G76" i="1"/>
  <c r="G211" i="1"/>
  <c r="G207" i="1"/>
  <c r="G71" i="1"/>
  <c r="H227" i="1"/>
  <c r="G188" i="1"/>
  <c r="G184" i="1"/>
  <c r="G180" i="1"/>
  <c r="G176" i="1"/>
  <c r="G172" i="1"/>
  <c r="G168" i="1"/>
  <c r="G164" i="1"/>
  <c r="G106" i="1"/>
  <c r="G98" i="1"/>
  <c r="G110" i="1"/>
  <c r="H121" i="1"/>
  <c r="H117" i="1"/>
  <c r="H113" i="1"/>
  <c r="H88" i="1"/>
  <c r="H84" i="1"/>
  <c r="G68" i="1"/>
  <c r="G195" i="1"/>
  <c r="G223" i="1"/>
  <c r="G201" i="1"/>
  <c r="G222" i="1"/>
  <c r="G218" i="1"/>
  <c r="G214" i="1"/>
  <c r="G210" i="1"/>
  <c r="G199" i="1"/>
  <c r="G189" i="1"/>
  <c r="G185" i="1"/>
  <c r="G181" i="1"/>
  <c r="G177" i="1"/>
  <c r="G173" i="1"/>
  <c r="G169" i="1"/>
  <c r="G165" i="1"/>
  <c r="G96" i="1"/>
  <c r="H120" i="1"/>
  <c r="H116" i="1"/>
  <c r="H112" i="1"/>
  <c r="G60" i="1"/>
  <c r="H91" i="1"/>
  <c r="H87" i="1"/>
  <c r="H83" i="1"/>
  <c r="G72" i="1"/>
  <c r="G206" i="1"/>
  <c r="G200" i="1"/>
  <c r="G194" i="1"/>
  <c r="G75" i="1"/>
  <c r="H226" i="1"/>
  <c r="G221" i="1"/>
  <c r="G217" i="1"/>
  <c r="G202" i="1"/>
  <c r="G213" i="1"/>
  <c r="G209" i="1"/>
  <c r="G192" i="1"/>
  <c r="G59" i="1"/>
  <c r="G190" i="1"/>
  <c r="G186" i="1"/>
  <c r="G182" i="1"/>
  <c r="G178" i="1"/>
  <c r="G174" i="1"/>
  <c r="G170" i="1"/>
  <c r="G166" i="1"/>
  <c r="G94" i="1"/>
  <c r="H119" i="1"/>
  <c r="H115" i="1"/>
  <c r="G104" i="1"/>
  <c r="H90" i="1"/>
  <c r="H86" i="1"/>
  <c r="H82" i="1"/>
  <c r="G205" i="1"/>
  <c r="G193" i="1"/>
  <c r="G197" i="1"/>
  <c r="G220" i="1"/>
  <c r="G216" i="1"/>
  <c r="G77" i="1"/>
  <c r="G212" i="1"/>
  <c r="G208" i="1"/>
  <c r="G203" i="1"/>
  <c r="G108" i="1"/>
  <c r="G100" i="1"/>
  <c r="G92" i="1"/>
  <c r="G191" i="1"/>
  <c r="G187" i="1"/>
  <c r="G183" i="1"/>
  <c r="G179" i="1"/>
  <c r="G175" i="1"/>
  <c r="G171" i="1"/>
  <c r="G167" i="1"/>
  <c r="G163" i="1"/>
  <c r="H122" i="1"/>
  <c r="H118" i="1"/>
  <c r="H114" i="1"/>
  <c r="G102" i="1"/>
  <c r="H89" i="1"/>
  <c r="H85" i="1"/>
  <c r="H81" i="1"/>
  <c r="G64" i="1"/>
  <c r="M30" i="1"/>
  <c r="L30" i="1"/>
  <c r="L33" i="1"/>
  <c r="H32" i="1"/>
  <c r="L32" i="1" s="1"/>
  <c r="I32" i="1"/>
  <c r="M32" i="1" s="1"/>
  <c r="I31" i="1"/>
  <c r="M31" i="1" s="1"/>
  <c r="H31" i="1"/>
  <c r="L31" i="1" s="1"/>
  <c r="J35" i="1"/>
  <c r="L35" i="1" s="1"/>
  <c r="K35" i="1"/>
  <c r="M35" i="1" s="1"/>
  <c r="J34" i="1"/>
  <c r="L34" i="1" s="1"/>
  <c r="K34" i="1"/>
  <c r="M34" i="1" s="1"/>
  <c r="J36" i="1"/>
  <c r="L36" i="1" s="1"/>
  <c r="K36" i="1"/>
  <c r="M36" i="1" s="1"/>
  <c r="M33" i="1"/>
</calcChain>
</file>

<file path=xl/sharedStrings.xml><?xml version="1.0" encoding="utf-8"?>
<sst xmlns="http://schemas.openxmlformats.org/spreadsheetml/2006/main" count="147" uniqueCount="65">
  <si>
    <t>Månen</t>
  </si>
  <si>
    <t>Merkur</t>
  </si>
  <si>
    <t>Venus</t>
  </si>
  <si>
    <t>Solen</t>
  </si>
  <si>
    <t>Mars</t>
  </si>
  <si>
    <t>Jupiter</t>
  </si>
  <si>
    <t>Saturn</t>
  </si>
  <si>
    <t>Deferent</t>
  </si>
  <si>
    <t>Radius</t>
  </si>
  <si>
    <t>Periode</t>
  </si>
  <si>
    <t>Epicykel</t>
  </si>
  <si>
    <t>l</t>
  </si>
  <si>
    <t>grader</t>
  </si>
  <si>
    <t>radianer</t>
  </si>
  <si>
    <r>
      <t>cos(</t>
    </r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>)</t>
    </r>
  </si>
  <si>
    <r>
      <t>sin(</t>
    </r>
    <r>
      <rPr>
        <sz val="11"/>
        <color theme="1"/>
        <rFont val="Symbol"/>
        <family val="1"/>
        <charset val="2"/>
      </rPr>
      <t>l</t>
    </r>
    <r>
      <rPr>
        <sz val="11"/>
        <color theme="1"/>
        <rFont val="Calibri"/>
        <family val="2"/>
        <scheme val="minor"/>
      </rPr>
      <t>)</t>
    </r>
  </si>
  <si>
    <t>x</t>
  </si>
  <si>
    <t>y</t>
  </si>
  <si>
    <t>Månen deferent</t>
  </si>
  <si>
    <t>Månen-Merkur</t>
  </si>
  <si>
    <t>Merkur deferent</t>
  </si>
  <si>
    <t>Merkur-Venus</t>
  </si>
  <si>
    <t>Venus deferent</t>
  </si>
  <si>
    <t>Venus-Solen</t>
  </si>
  <si>
    <t>Solen deferent</t>
  </si>
  <si>
    <t>Solen-Mars</t>
  </si>
  <si>
    <t>Mars deferent</t>
  </si>
  <si>
    <t>Mars-Jupiter</t>
  </si>
  <si>
    <t>Jupiter deferent</t>
  </si>
  <si>
    <t>Jupiter-Saturn</t>
  </si>
  <si>
    <t>Saturn deferent</t>
  </si>
  <si>
    <t>Saturn-fiksstjerner</t>
  </si>
  <si>
    <t>Grænse-</t>
  </si>
  <si>
    <t>radius</t>
  </si>
  <si>
    <t>Geocentrisk planetmodel</t>
  </si>
  <si>
    <t>HN, 2012-11-11</t>
  </si>
  <si>
    <t>Tidsstyring</t>
  </si>
  <si>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= </t>
    </r>
  </si>
  <si>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i år : </t>
    </r>
  </si>
  <si>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i døgn : </t>
    </r>
  </si>
  <si>
    <t>Max</t>
  </si>
  <si>
    <t>Vinkelhastighed</t>
  </si>
  <si>
    <t>deferent</t>
  </si>
  <si>
    <t>epicykel</t>
  </si>
  <si>
    <t>Længde i</t>
  </si>
  <si>
    <t>Deferentpunkt</t>
  </si>
  <si>
    <t>Epicykelvektor</t>
  </si>
  <si>
    <t>Epicykelpunkt</t>
  </si>
  <si>
    <t>AE</t>
  </si>
  <si>
    <t>år</t>
  </si>
  <si>
    <t>°/år</t>
  </si>
  <si>
    <t>°</t>
  </si>
  <si>
    <t>Modeldata:</t>
  </si>
  <si>
    <t>Startposition</t>
  </si>
  <si>
    <t>Cirkler:</t>
  </si>
  <si>
    <t>Månen epicykel</t>
  </si>
  <si>
    <t>Merkur epicykel</t>
  </si>
  <si>
    <t>Venus epicykel</t>
  </si>
  <si>
    <t>Solen epicykel</t>
  </si>
  <si>
    <t>Mars epicykel</t>
  </si>
  <si>
    <t>Jupiter epicykel</t>
  </si>
  <si>
    <t>Saturn epicykel</t>
  </si>
  <si>
    <t>døgn</t>
  </si>
  <si>
    <t>Jorden</t>
  </si>
  <si>
    <t>Jorden-Solen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</si>
</sst>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"/>
    <numFmt numFmtId="166" formatCode="0.000"/>
    <numFmt numFmtId="167" formatCode="0.0000"/>
  </numFmts>
  <fonts count="11" x14ac:knownFonts="1">
    <font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Symbol"/>
      <family val="1"/>
      <charset val="2"/>
    </font>
    <font>
      <i/>
      <sz val="11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0" applyNumberFormat="1"/>
    <xf numFmtId="0" fontId="5" fillId="0" borderId="0" xfId="0" applyFont="1"/>
    <xf numFmtId="0" fontId="7" fillId="0" borderId="0" xfId="0" applyFont="1"/>
    <xf numFmtId="0" fontId="0" fillId="0" borderId="0" xfId="0" applyAlignment="1">
      <alignment horizontal="right"/>
    </xf>
    <xf numFmtId="165" fontId="0" fillId="0" borderId="0" xfId="0" applyNumberFormat="1"/>
    <xf numFmtId="2" fontId="0" fillId="0" borderId="0" xfId="0" applyNumberFormat="1"/>
    <xf numFmtId="166" fontId="2" fillId="0" borderId="0" xfId="0" applyNumberFormat="1" applyFont="1"/>
    <xf numFmtId="165" fontId="2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7" fontId="1" fillId="0" borderId="0" xfId="0" applyNumberFormat="1" applyFont="1"/>
    <xf numFmtId="1" fontId="0" fillId="0" borderId="0" xfId="0" applyNumberFormat="1"/>
    <xf numFmtId="0" fontId="0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FD181E0-5E2F-11CE-A449-00AA004A803D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Indre</a:t>
            </a:r>
            <a:r>
              <a:rPr lang="da-DK" baseline="0"/>
              <a:t> del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4"/>
          <c:order val="0"/>
          <c:tx>
            <c:strRef>
              <c:f>'Ark1'!$A$38</c:f>
              <c:strCache>
                <c:ptCount val="1"/>
                <c:pt idx="0">
                  <c:v>Jorden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10"/>
            <c:spPr>
              <a:solidFill>
                <a:schemeClr val="tx2"/>
              </a:solidFill>
            </c:spPr>
          </c:marker>
          <c:xVal>
            <c:numRef>
              <c:f>'Ark1'!$B$38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'Ark1'!$C$38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11"/>
          <c:order val="1"/>
          <c:tx>
            <c:strRef>
              <c:f>'Ark1'!$A$40</c:f>
              <c:strCache>
                <c:ptCount val="1"/>
                <c:pt idx="0">
                  <c:v>Jorden-Solen</c:v>
                </c:pt>
              </c:strCache>
            </c:strRef>
          </c:tx>
          <c:spPr>
            <a:ln w="19050">
              <a:solidFill>
                <a:srgbClr val="FFFF00"/>
              </a:solidFill>
              <a:prstDash val="sysDash"/>
            </a:ln>
          </c:spPr>
          <c:marker>
            <c:symbol val="none"/>
          </c:marker>
          <c:xVal>
            <c:numRef>
              <c:f>'Ark1'!$B$41:$C$41</c:f>
              <c:numCache>
                <c:formatCode>General</c:formatCode>
                <c:ptCount val="2"/>
                <c:pt idx="0">
                  <c:v>0</c:v>
                </c:pt>
                <c:pt idx="1">
                  <c:v>0.63585176556772538</c:v>
                </c:pt>
              </c:numCache>
            </c:numRef>
          </c:xVal>
          <c:yVal>
            <c:numRef>
              <c:f>'Ark1'!$B$42:$C$42</c:f>
              <c:numCache>
                <c:formatCode>General</c:formatCode>
                <c:ptCount val="2"/>
                <c:pt idx="0">
                  <c:v>0</c:v>
                </c:pt>
                <c:pt idx="1">
                  <c:v>0.77181120244811574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'Ark1'!$E$45</c:f>
              <c:strCache>
                <c:ptCount val="1"/>
                <c:pt idx="0">
                  <c:v>Månen deferent</c:v>
                </c:pt>
              </c:strCache>
            </c:strRef>
          </c:tx>
          <c:marker>
            <c:symbol val="none"/>
          </c:marker>
          <c:xVal>
            <c:numRef>
              <c:f>'Ark1'!$E$47:$E$227</c:f>
              <c:numCache>
                <c:formatCode>0.00000</c:formatCode>
                <c:ptCount val="181"/>
                <c:pt idx="0">
                  <c:v>3.9999999999999911E-2</c:v>
                </c:pt>
                <c:pt idx="1">
                  <c:v>3.9975633080763739E-2</c:v>
                </c:pt>
                <c:pt idx="2">
                  <c:v>3.9902562010392877E-2</c:v>
                </c:pt>
                <c:pt idx="3">
                  <c:v>3.9780875814730846E-2</c:v>
                </c:pt>
                <c:pt idx="4">
                  <c:v>3.9610722749662729E-2</c:v>
                </c:pt>
                <c:pt idx="5">
                  <c:v>3.939231012048823E-2</c:v>
                </c:pt>
                <c:pt idx="6">
                  <c:v>3.9125904029352142E-2</c:v>
                </c:pt>
                <c:pt idx="7">
                  <c:v>3.8811829051039776E-2</c:v>
                </c:pt>
                <c:pt idx="8">
                  <c:v>3.845046783753267E-2</c:v>
                </c:pt>
                <c:pt idx="9">
                  <c:v>3.8042260651806055E-2</c:v>
                </c:pt>
                <c:pt idx="10">
                  <c:v>3.7587704831436253E-2</c:v>
                </c:pt>
                <c:pt idx="11">
                  <c:v>3.7087354182671416E-2</c:v>
                </c:pt>
                <c:pt idx="12">
                  <c:v>3.6541818305703952E-2</c:v>
                </c:pt>
                <c:pt idx="13">
                  <c:v>3.59517618519666E-2</c:v>
                </c:pt>
                <c:pt idx="14">
                  <c:v>3.5317903714357002E-2</c:v>
                </c:pt>
                <c:pt idx="15">
                  <c:v>3.464101615137747E-2</c:v>
                </c:pt>
                <c:pt idx="16">
                  <c:v>3.392192384625696E-2</c:v>
                </c:pt>
                <c:pt idx="17">
                  <c:v>3.3161502902201594E-2</c:v>
                </c:pt>
                <c:pt idx="18">
                  <c:v>3.2360679774997826E-2</c:v>
                </c:pt>
                <c:pt idx="19">
                  <c:v>3.1520430144268807E-2</c:v>
                </c:pt>
                <c:pt idx="20">
                  <c:v>3.0641777724759053E-2</c:v>
                </c:pt>
                <c:pt idx="21">
                  <c:v>2.9725793019095705E-2</c:v>
                </c:pt>
                <c:pt idx="22">
                  <c:v>2.8773592013545984E-2</c:v>
                </c:pt>
                <c:pt idx="23">
                  <c:v>2.7786334818359827E-2</c:v>
                </c:pt>
                <c:pt idx="24">
                  <c:v>2.6765224254354271E-2</c:v>
                </c:pt>
                <c:pt idx="25">
                  <c:v>2.5711504387461517E-2</c:v>
                </c:pt>
                <c:pt idx="26">
                  <c:v>2.4626459013026278E-2</c:v>
                </c:pt>
                <c:pt idx="27">
                  <c:v>2.3511410091698874E-2</c:v>
                </c:pt>
                <c:pt idx="28">
                  <c:v>2.2367716138829822E-2</c:v>
                </c:pt>
                <c:pt idx="29">
                  <c:v>2.1196770569328147E-2</c:v>
                </c:pt>
                <c:pt idx="30">
                  <c:v>1.9999999999999959E-2</c:v>
                </c:pt>
                <c:pt idx="31">
                  <c:v>1.8778862511435592E-2</c:v>
                </c:pt>
                <c:pt idx="32">
                  <c:v>1.7534845871563058E-2</c:v>
                </c:pt>
                <c:pt idx="33">
                  <c:v>1.6269465723031971E-2</c:v>
                </c:pt>
                <c:pt idx="34">
                  <c:v>1.4984263736636446E-2</c:v>
                </c:pt>
                <c:pt idx="35">
                  <c:v>1.3680805733026722E-2</c:v>
                </c:pt>
                <c:pt idx="36">
                  <c:v>1.2360679774997871E-2</c:v>
                </c:pt>
                <c:pt idx="37">
                  <c:v>1.1025494232679942E-2</c:v>
                </c:pt>
                <c:pt idx="38">
                  <c:v>9.6768758239866859E-3</c:v>
                </c:pt>
                <c:pt idx="39">
                  <c:v>8.3164676327103591E-3</c:v>
                </c:pt>
                <c:pt idx="40">
                  <c:v>6.9459271066772011E-3</c:v>
                </c:pt>
                <c:pt idx="41">
                  <c:v>5.5669240384026058E-3</c:v>
                </c:pt>
                <c:pt idx="42">
                  <c:v>4.1811385307061293E-3</c:v>
                </c:pt>
                <c:pt idx="43">
                  <c:v>2.7902589497650031E-3</c:v>
                </c:pt>
                <c:pt idx="44">
                  <c:v>1.3959798681000401E-3</c:v>
                </c:pt>
                <c:pt idx="45">
                  <c:v>2.4502969098172344E-18</c:v>
                </c:pt>
                <c:pt idx="46">
                  <c:v>-1.3959798681000351E-3</c:v>
                </c:pt>
                <c:pt idx="47">
                  <c:v>-2.790258949765007E-3</c:v>
                </c:pt>
                <c:pt idx="48">
                  <c:v>-4.1811385307061327E-3</c:v>
                </c:pt>
                <c:pt idx="49">
                  <c:v>-5.5669240384026014E-3</c:v>
                </c:pt>
                <c:pt idx="50">
                  <c:v>-6.9459271066771968E-3</c:v>
                </c:pt>
                <c:pt idx="51">
                  <c:v>-8.3164676327103556E-3</c:v>
                </c:pt>
                <c:pt idx="52">
                  <c:v>-9.6768758239866894E-3</c:v>
                </c:pt>
                <c:pt idx="53">
                  <c:v>-1.1025494232679938E-2</c:v>
                </c:pt>
                <c:pt idx="54">
                  <c:v>-1.2360679774997866E-2</c:v>
                </c:pt>
                <c:pt idx="55">
                  <c:v>-1.3680805733026718E-2</c:v>
                </c:pt>
                <c:pt idx="56">
                  <c:v>-1.4984263736636449E-2</c:v>
                </c:pt>
                <c:pt idx="57">
                  <c:v>-1.6269465723031975E-2</c:v>
                </c:pt>
                <c:pt idx="58">
                  <c:v>-1.7534845871563062E-2</c:v>
                </c:pt>
                <c:pt idx="59">
                  <c:v>-1.8778862511435596E-2</c:v>
                </c:pt>
                <c:pt idx="60">
                  <c:v>-1.9999999999999945E-2</c:v>
                </c:pt>
                <c:pt idx="61">
                  <c:v>-2.1196770569328144E-2</c:v>
                </c:pt>
                <c:pt idx="62">
                  <c:v>-2.2367716138829818E-2</c:v>
                </c:pt>
                <c:pt idx="63">
                  <c:v>-2.3511410091698867E-2</c:v>
                </c:pt>
                <c:pt idx="64">
                  <c:v>-2.4626459013026278E-2</c:v>
                </c:pt>
                <c:pt idx="65">
                  <c:v>-2.5711504387461517E-2</c:v>
                </c:pt>
                <c:pt idx="66">
                  <c:v>-2.6765224254354271E-2</c:v>
                </c:pt>
                <c:pt idx="67">
                  <c:v>-2.7786334818359834E-2</c:v>
                </c:pt>
                <c:pt idx="68">
                  <c:v>-2.8773592013545984E-2</c:v>
                </c:pt>
                <c:pt idx="69">
                  <c:v>-2.9725793019095694E-2</c:v>
                </c:pt>
                <c:pt idx="70">
                  <c:v>-3.0641777724759046E-2</c:v>
                </c:pt>
                <c:pt idx="71">
                  <c:v>-3.1520430144268807E-2</c:v>
                </c:pt>
                <c:pt idx="72">
                  <c:v>-3.2360679774997819E-2</c:v>
                </c:pt>
                <c:pt idx="73">
                  <c:v>-3.3161502902201594E-2</c:v>
                </c:pt>
                <c:pt idx="74">
                  <c:v>-3.392192384625696E-2</c:v>
                </c:pt>
                <c:pt idx="75">
                  <c:v>-3.464101615137747E-2</c:v>
                </c:pt>
                <c:pt idx="76">
                  <c:v>-3.5317903714357002E-2</c:v>
                </c:pt>
                <c:pt idx="77">
                  <c:v>-3.59517618519666E-2</c:v>
                </c:pt>
                <c:pt idx="78">
                  <c:v>-3.6541818305703952E-2</c:v>
                </c:pt>
                <c:pt idx="79">
                  <c:v>-3.7087354182671409E-2</c:v>
                </c:pt>
                <c:pt idx="80">
                  <c:v>-3.7587704831436246E-2</c:v>
                </c:pt>
                <c:pt idx="81">
                  <c:v>-3.8042260651806055E-2</c:v>
                </c:pt>
                <c:pt idx="82">
                  <c:v>-3.845046783753267E-2</c:v>
                </c:pt>
                <c:pt idx="83">
                  <c:v>-3.8811829051039776E-2</c:v>
                </c:pt>
                <c:pt idx="84">
                  <c:v>-3.9125904029352142E-2</c:v>
                </c:pt>
                <c:pt idx="85">
                  <c:v>-3.939231012048823E-2</c:v>
                </c:pt>
                <c:pt idx="86">
                  <c:v>-3.9610722749662729E-2</c:v>
                </c:pt>
                <c:pt idx="87">
                  <c:v>-3.9780875814730846E-2</c:v>
                </c:pt>
                <c:pt idx="88">
                  <c:v>-3.9902562010392877E-2</c:v>
                </c:pt>
                <c:pt idx="89">
                  <c:v>-3.9975633080763739E-2</c:v>
                </c:pt>
                <c:pt idx="90">
                  <c:v>-3.9999999999999911E-2</c:v>
                </c:pt>
                <c:pt idx="91">
                  <c:v>-3.9975633080763739E-2</c:v>
                </c:pt>
                <c:pt idx="92">
                  <c:v>-3.9902562010392877E-2</c:v>
                </c:pt>
                <c:pt idx="93">
                  <c:v>-3.9780875814730846E-2</c:v>
                </c:pt>
                <c:pt idx="94">
                  <c:v>-3.9610722749662722E-2</c:v>
                </c:pt>
                <c:pt idx="95">
                  <c:v>-3.939231012048823E-2</c:v>
                </c:pt>
                <c:pt idx="96">
                  <c:v>-3.9125904029352135E-2</c:v>
                </c:pt>
                <c:pt idx="97">
                  <c:v>-3.8811829051039776E-2</c:v>
                </c:pt>
                <c:pt idx="98">
                  <c:v>-3.845046783753267E-2</c:v>
                </c:pt>
                <c:pt idx="99">
                  <c:v>-3.8042260651806062E-2</c:v>
                </c:pt>
                <c:pt idx="100">
                  <c:v>-3.7587704831436253E-2</c:v>
                </c:pt>
                <c:pt idx="101">
                  <c:v>-3.7087354182671416E-2</c:v>
                </c:pt>
                <c:pt idx="102">
                  <c:v>-3.6541818305703952E-2</c:v>
                </c:pt>
                <c:pt idx="103">
                  <c:v>-3.59517618519666E-2</c:v>
                </c:pt>
                <c:pt idx="104">
                  <c:v>-3.5317903714356995E-2</c:v>
                </c:pt>
                <c:pt idx="105">
                  <c:v>-3.464101615137747E-2</c:v>
                </c:pt>
                <c:pt idx="106">
                  <c:v>-3.3921923846256967E-2</c:v>
                </c:pt>
                <c:pt idx="107">
                  <c:v>-3.3161502902201601E-2</c:v>
                </c:pt>
                <c:pt idx="108">
                  <c:v>-3.2360679774997833E-2</c:v>
                </c:pt>
                <c:pt idx="109">
                  <c:v>-3.1520430144268807E-2</c:v>
                </c:pt>
                <c:pt idx="110">
                  <c:v>-3.0641777724759053E-2</c:v>
                </c:pt>
                <c:pt idx="111">
                  <c:v>-2.9725793019095705E-2</c:v>
                </c:pt>
                <c:pt idx="112">
                  <c:v>-2.8773592013545977E-2</c:v>
                </c:pt>
                <c:pt idx="113">
                  <c:v>-2.7786334818359827E-2</c:v>
                </c:pt>
                <c:pt idx="114">
                  <c:v>-2.6765224254354264E-2</c:v>
                </c:pt>
                <c:pt idx="115">
                  <c:v>-2.5711504387461521E-2</c:v>
                </c:pt>
                <c:pt idx="116">
                  <c:v>-2.4626459013026267E-2</c:v>
                </c:pt>
                <c:pt idx="117">
                  <c:v>-2.3511410091698878E-2</c:v>
                </c:pt>
                <c:pt idx="118">
                  <c:v>-2.2367716138829812E-2</c:v>
                </c:pt>
                <c:pt idx="119">
                  <c:v>-2.1196770569328154E-2</c:v>
                </c:pt>
                <c:pt idx="120">
                  <c:v>-1.9999999999999973E-2</c:v>
                </c:pt>
                <c:pt idx="121">
                  <c:v>-1.8778862511435589E-2</c:v>
                </c:pt>
                <c:pt idx="122">
                  <c:v>-1.7534845871563072E-2</c:v>
                </c:pt>
                <c:pt idx="123">
                  <c:v>-1.6269465723031968E-2</c:v>
                </c:pt>
                <c:pt idx="124">
                  <c:v>-1.4984263736636458E-2</c:v>
                </c:pt>
                <c:pt idx="125">
                  <c:v>-1.3680805733026711E-2</c:v>
                </c:pt>
                <c:pt idx="126">
                  <c:v>-1.2360679774997874E-2</c:v>
                </c:pt>
                <c:pt idx="127">
                  <c:v>-1.1025494232679931E-2</c:v>
                </c:pt>
                <c:pt idx="128">
                  <c:v>-9.6768758239866894E-3</c:v>
                </c:pt>
                <c:pt idx="129">
                  <c:v>-8.3164676327103729E-3</c:v>
                </c:pt>
                <c:pt idx="130">
                  <c:v>-6.9459271066771976E-3</c:v>
                </c:pt>
                <c:pt idx="131">
                  <c:v>-5.5669240384026205E-3</c:v>
                </c:pt>
                <c:pt idx="132">
                  <c:v>-4.1811385307061249E-3</c:v>
                </c:pt>
                <c:pt idx="133">
                  <c:v>-2.790258949765017E-3</c:v>
                </c:pt>
                <c:pt idx="134">
                  <c:v>-1.3959798681000273E-3</c:v>
                </c:pt>
                <c:pt idx="135">
                  <c:v>-7.3508907294517043E-18</c:v>
                </c:pt>
                <c:pt idx="136">
                  <c:v>1.3959798681000481E-3</c:v>
                </c:pt>
                <c:pt idx="137">
                  <c:v>2.7902589497650026E-3</c:v>
                </c:pt>
                <c:pt idx="138">
                  <c:v>4.1811385307061102E-3</c:v>
                </c:pt>
                <c:pt idx="139">
                  <c:v>5.5669240384026058E-3</c:v>
                </c:pt>
                <c:pt idx="140">
                  <c:v>6.9459271066771829E-3</c:v>
                </c:pt>
                <c:pt idx="141">
                  <c:v>8.3164676327103591E-3</c:v>
                </c:pt>
                <c:pt idx="142">
                  <c:v>9.6768758239866772E-3</c:v>
                </c:pt>
                <c:pt idx="143">
                  <c:v>1.102549423267995E-2</c:v>
                </c:pt>
                <c:pt idx="144">
                  <c:v>1.2360679774997862E-2</c:v>
                </c:pt>
                <c:pt idx="145">
                  <c:v>1.3680805733026729E-2</c:v>
                </c:pt>
                <c:pt idx="146">
                  <c:v>1.4984263736636446E-2</c:v>
                </c:pt>
                <c:pt idx="147">
                  <c:v>1.6269465723031954E-2</c:v>
                </c:pt>
                <c:pt idx="148">
                  <c:v>1.7534845871563058E-2</c:v>
                </c:pt>
                <c:pt idx="149">
                  <c:v>1.8778862511435575E-2</c:v>
                </c:pt>
                <c:pt idx="150">
                  <c:v>1.9999999999999959E-2</c:v>
                </c:pt>
                <c:pt idx="151">
                  <c:v>2.119677056932814E-2</c:v>
                </c:pt>
                <c:pt idx="152">
                  <c:v>2.2367716138829832E-2</c:v>
                </c:pt>
                <c:pt idx="153">
                  <c:v>2.3511410091698864E-2</c:v>
                </c:pt>
                <c:pt idx="154">
                  <c:v>2.4626459013026285E-2</c:v>
                </c:pt>
                <c:pt idx="155">
                  <c:v>2.5711504387461514E-2</c:v>
                </c:pt>
                <c:pt idx="156">
                  <c:v>2.6765224254354254E-2</c:v>
                </c:pt>
                <c:pt idx="157">
                  <c:v>2.7786334818359827E-2</c:v>
                </c:pt>
                <c:pt idx="158">
                  <c:v>2.8773592013545971E-2</c:v>
                </c:pt>
                <c:pt idx="159">
                  <c:v>2.9725793019095705E-2</c:v>
                </c:pt>
                <c:pt idx="160">
                  <c:v>3.0641777724759043E-2</c:v>
                </c:pt>
                <c:pt idx="161">
                  <c:v>3.1520430144268807E-2</c:v>
                </c:pt>
                <c:pt idx="162">
                  <c:v>3.2360679774997819E-2</c:v>
                </c:pt>
                <c:pt idx="163">
                  <c:v>3.3161502902201601E-2</c:v>
                </c:pt>
                <c:pt idx="164">
                  <c:v>3.392192384625696E-2</c:v>
                </c:pt>
                <c:pt idx="165">
                  <c:v>3.4641016151377456E-2</c:v>
                </c:pt>
                <c:pt idx="166">
                  <c:v>3.5317903714356995E-2</c:v>
                </c:pt>
                <c:pt idx="167">
                  <c:v>3.5951761851966593E-2</c:v>
                </c:pt>
                <c:pt idx="168">
                  <c:v>3.6541818305703959E-2</c:v>
                </c:pt>
                <c:pt idx="169">
                  <c:v>3.7087354182671409E-2</c:v>
                </c:pt>
                <c:pt idx="170">
                  <c:v>3.7587704831436253E-2</c:v>
                </c:pt>
                <c:pt idx="171">
                  <c:v>3.8042260651806055E-2</c:v>
                </c:pt>
                <c:pt idx="172">
                  <c:v>3.845046783753267E-2</c:v>
                </c:pt>
                <c:pt idx="173">
                  <c:v>3.8811829051039776E-2</c:v>
                </c:pt>
                <c:pt idx="174">
                  <c:v>3.9125904029352135E-2</c:v>
                </c:pt>
                <c:pt idx="175">
                  <c:v>3.939231012048823E-2</c:v>
                </c:pt>
                <c:pt idx="176">
                  <c:v>3.9610722749662722E-2</c:v>
                </c:pt>
                <c:pt idx="177">
                  <c:v>3.9780875814730846E-2</c:v>
                </c:pt>
                <c:pt idx="178">
                  <c:v>3.9902562010392877E-2</c:v>
                </c:pt>
                <c:pt idx="179">
                  <c:v>3.9975633080763739E-2</c:v>
                </c:pt>
                <c:pt idx="180">
                  <c:v>3.9999999999999911E-2</c:v>
                </c:pt>
              </c:numCache>
            </c:numRef>
          </c:xVal>
          <c:yVal>
            <c:numRef>
              <c:f>'Ark1'!$F$47:$F$227</c:f>
              <c:numCache>
                <c:formatCode>0.00000</c:formatCode>
                <c:ptCount val="181"/>
                <c:pt idx="0">
                  <c:v>0</c:v>
                </c:pt>
                <c:pt idx="1">
                  <c:v>1.3959798681000357E-3</c:v>
                </c:pt>
                <c:pt idx="2">
                  <c:v>2.7902589497650057E-3</c:v>
                </c:pt>
                <c:pt idx="3">
                  <c:v>4.1811385307061293E-3</c:v>
                </c:pt>
                <c:pt idx="4">
                  <c:v>5.5669240384026049E-3</c:v>
                </c:pt>
                <c:pt idx="5">
                  <c:v>6.9459271066771976E-3</c:v>
                </c:pt>
                <c:pt idx="6">
                  <c:v>8.3164676327103556E-3</c:v>
                </c:pt>
                <c:pt idx="7">
                  <c:v>9.6768758239866876E-3</c:v>
                </c:pt>
                <c:pt idx="8">
                  <c:v>1.1025494232679942E-2</c:v>
                </c:pt>
                <c:pt idx="9">
                  <c:v>1.2360679774997867E-2</c:v>
                </c:pt>
                <c:pt idx="10">
                  <c:v>1.3680805733026718E-2</c:v>
                </c:pt>
                <c:pt idx="11">
                  <c:v>1.4984263736636447E-2</c:v>
                </c:pt>
                <c:pt idx="12">
                  <c:v>1.6269465723031971E-2</c:v>
                </c:pt>
                <c:pt idx="13">
                  <c:v>1.7534845871563058E-2</c:v>
                </c:pt>
                <c:pt idx="14">
                  <c:v>1.8778862511435589E-2</c:v>
                </c:pt>
                <c:pt idx="15">
                  <c:v>1.9999999999999952E-2</c:v>
                </c:pt>
                <c:pt idx="16">
                  <c:v>2.1196770569328147E-2</c:v>
                </c:pt>
                <c:pt idx="17">
                  <c:v>2.2367716138829825E-2</c:v>
                </c:pt>
                <c:pt idx="18">
                  <c:v>2.3511410091698874E-2</c:v>
                </c:pt>
                <c:pt idx="19">
                  <c:v>2.4626459013026278E-2</c:v>
                </c:pt>
                <c:pt idx="20">
                  <c:v>2.5711504387461514E-2</c:v>
                </c:pt>
                <c:pt idx="21">
                  <c:v>2.6765224254354271E-2</c:v>
                </c:pt>
                <c:pt idx="22">
                  <c:v>2.7786334818359827E-2</c:v>
                </c:pt>
                <c:pt idx="23">
                  <c:v>2.8773592013545977E-2</c:v>
                </c:pt>
                <c:pt idx="24">
                  <c:v>2.9725793019095705E-2</c:v>
                </c:pt>
                <c:pt idx="25">
                  <c:v>3.0641777724759053E-2</c:v>
                </c:pt>
                <c:pt idx="26">
                  <c:v>3.1520430144268807E-2</c:v>
                </c:pt>
                <c:pt idx="27">
                  <c:v>3.2360679774997826E-2</c:v>
                </c:pt>
                <c:pt idx="28">
                  <c:v>3.3161502902201594E-2</c:v>
                </c:pt>
                <c:pt idx="29">
                  <c:v>3.392192384625696E-2</c:v>
                </c:pt>
                <c:pt idx="30">
                  <c:v>3.464101615137747E-2</c:v>
                </c:pt>
                <c:pt idx="31">
                  <c:v>3.5317903714356995E-2</c:v>
                </c:pt>
                <c:pt idx="32">
                  <c:v>3.59517618519666E-2</c:v>
                </c:pt>
                <c:pt idx="33">
                  <c:v>3.6541818305703952E-2</c:v>
                </c:pt>
                <c:pt idx="34">
                  <c:v>3.7087354182671416E-2</c:v>
                </c:pt>
                <c:pt idx="35">
                  <c:v>3.7587704831436246E-2</c:v>
                </c:pt>
                <c:pt idx="36">
                  <c:v>3.8042260651806055E-2</c:v>
                </c:pt>
                <c:pt idx="37">
                  <c:v>3.845046783753267E-2</c:v>
                </c:pt>
                <c:pt idx="38">
                  <c:v>3.8811829051039776E-2</c:v>
                </c:pt>
                <c:pt idx="39">
                  <c:v>3.9125904029352135E-2</c:v>
                </c:pt>
                <c:pt idx="40">
                  <c:v>3.939231012048823E-2</c:v>
                </c:pt>
                <c:pt idx="41">
                  <c:v>3.9610722749662729E-2</c:v>
                </c:pt>
                <c:pt idx="42">
                  <c:v>3.9780875814730846E-2</c:v>
                </c:pt>
                <c:pt idx="43">
                  <c:v>3.9902562010392877E-2</c:v>
                </c:pt>
                <c:pt idx="44">
                  <c:v>3.9975633080763739E-2</c:v>
                </c:pt>
                <c:pt idx="45">
                  <c:v>3.9999999999999911E-2</c:v>
                </c:pt>
                <c:pt idx="46">
                  <c:v>3.9975633080763739E-2</c:v>
                </c:pt>
                <c:pt idx="47">
                  <c:v>3.9902562010392877E-2</c:v>
                </c:pt>
                <c:pt idx="48">
                  <c:v>3.9780875814730846E-2</c:v>
                </c:pt>
                <c:pt idx="49">
                  <c:v>3.9610722749662729E-2</c:v>
                </c:pt>
                <c:pt idx="50">
                  <c:v>3.939231012048823E-2</c:v>
                </c:pt>
                <c:pt idx="51">
                  <c:v>3.9125904029352142E-2</c:v>
                </c:pt>
                <c:pt idx="52">
                  <c:v>3.8811829051039776E-2</c:v>
                </c:pt>
                <c:pt idx="53">
                  <c:v>3.845046783753267E-2</c:v>
                </c:pt>
                <c:pt idx="54">
                  <c:v>3.8042260651806062E-2</c:v>
                </c:pt>
                <c:pt idx="55">
                  <c:v>3.7587704831436253E-2</c:v>
                </c:pt>
                <c:pt idx="56">
                  <c:v>3.7087354182671416E-2</c:v>
                </c:pt>
                <c:pt idx="57">
                  <c:v>3.6541818305703952E-2</c:v>
                </c:pt>
                <c:pt idx="58">
                  <c:v>3.59517618519666E-2</c:v>
                </c:pt>
                <c:pt idx="59">
                  <c:v>3.5317903714356995E-2</c:v>
                </c:pt>
                <c:pt idx="60">
                  <c:v>3.464101615137747E-2</c:v>
                </c:pt>
                <c:pt idx="61">
                  <c:v>3.3921923846256967E-2</c:v>
                </c:pt>
                <c:pt idx="62">
                  <c:v>3.3161502902201594E-2</c:v>
                </c:pt>
                <c:pt idx="63">
                  <c:v>3.2360679774997826E-2</c:v>
                </c:pt>
                <c:pt idx="64">
                  <c:v>3.1520430144268807E-2</c:v>
                </c:pt>
                <c:pt idx="65">
                  <c:v>3.0641777724759053E-2</c:v>
                </c:pt>
                <c:pt idx="66">
                  <c:v>2.9725793019095705E-2</c:v>
                </c:pt>
                <c:pt idx="67">
                  <c:v>2.8773592013545977E-2</c:v>
                </c:pt>
                <c:pt idx="68">
                  <c:v>2.7786334818359824E-2</c:v>
                </c:pt>
                <c:pt idx="69">
                  <c:v>2.6765224254354274E-2</c:v>
                </c:pt>
                <c:pt idx="70">
                  <c:v>2.5711504387461521E-2</c:v>
                </c:pt>
                <c:pt idx="71">
                  <c:v>2.4626459013026281E-2</c:v>
                </c:pt>
                <c:pt idx="72">
                  <c:v>2.3511410091698878E-2</c:v>
                </c:pt>
                <c:pt idx="73">
                  <c:v>2.2367716138829825E-2</c:v>
                </c:pt>
                <c:pt idx="74">
                  <c:v>2.1196770569328147E-2</c:v>
                </c:pt>
                <c:pt idx="75">
                  <c:v>1.9999999999999952E-2</c:v>
                </c:pt>
                <c:pt idx="76">
                  <c:v>1.8778862511435585E-2</c:v>
                </c:pt>
                <c:pt idx="77">
                  <c:v>1.7534845871563051E-2</c:v>
                </c:pt>
                <c:pt idx="78">
                  <c:v>1.6269465723031982E-2</c:v>
                </c:pt>
                <c:pt idx="79">
                  <c:v>1.4984263736636456E-2</c:v>
                </c:pt>
                <c:pt idx="80">
                  <c:v>1.3680805733026725E-2</c:v>
                </c:pt>
                <c:pt idx="81">
                  <c:v>1.2360679774997873E-2</c:v>
                </c:pt>
                <c:pt idx="82">
                  <c:v>1.1025494232679943E-2</c:v>
                </c:pt>
                <c:pt idx="83">
                  <c:v>9.6768758239866876E-3</c:v>
                </c:pt>
                <c:pt idx="84">
                  <c:v>8.3164676327103539E-3</c:v>
                </c:pt>
                <c:pt idx="85">
                  <c:v>6.9459271066771959E-3</c:v>
                </c:pt>
                <c:pt idx="86">
                  <c:v>5.5669240384026005E-3</c:v>
                </c:pt>
                <c:pt idx="87">
                  <c:v>4.1811385307061397E-3</c:v>
                </c:pt>
                <c:pt idx="88">
                  <c:v>2.7902589497650148E-3</c:v>
                </c:pt>
                <c:pt idx="89">
                  <c:v>1.3959798681000427E-3</c:v>
                </c:pt>
                <c:pt idx="90">
                  <c:v>4.9005938196344688E-18</c:v>
                </c:pt>
                <c:pt idx="91">
                  <c:v>-1.3959798681000329E-3</c:v>
                </c:pt>
                <c:pt idx="92">
                  <c:v>-2.7902589497650048E-3</c:v>
                </c:pt>
                <c:pt idx="93">
                  <c:v>-4.181138530706131E-3</c:v>
                </c:pt>
                <c:pt idx="94">
                  <c:v>-5.5669240384026084E-3</c:v>
                </c:pt>
                <c:pt idx="95">
                  <c:v>-6.9459271066772037E-3</c:v>
                </c:pt>
                <c:pt idx="96">
                  <c:v>-8.3164676327103625E-3</c:v>
                </c:pt>
                <c:pt idx="97">
                  <c:v>-9.6768758239866789E-3</c:v>
                </c:pt>
                <c:pt idx="98">
                  <c:v>-1.1025494232679935E-2</c:v>
                </c:pt>
                <c:pt idx="99">
                  <c:v>-1.2360679774997864E-2</c:v>
                </c:pt>
                <c:pt idx="100">
                  <c:v>-1.3680805733026716E-2</c:v>
                </c:pt>
                <c:pt idx="101">
                  <c:v>-1.4984263736636447E-2</c:v>
                </c:pt>
                <c:pt idx="102">
                  <c:v>-1.6269465723031971E-2</c:v>
                </c:pt>
                <c:pt idx="103">
                  <c:v>-1.7534845871563058E-2</c:v>
                </c:pt>
                <c:pt idx="104">
                  <c:v>-1.8778862511435592E-2</c:v>
                </c:pt>
                <c:pt idx="105">
                  <c:v>-1.9999999999999959E-2</c:v>
                </c:pt>
                <c:pt idx="106">
                  <c:v>-2.1196770569328144E-2</c:v>
                </c:pt>
                <c:pt idx="107">
                  <c:v>-2.2367716138829818E-2</c:v>
                </c:pt>
                <c:pt idx="108">
                  <c:v>-2.3511410091698867E-2</c:v>
                </c:pt>
                <c:pt idx="109">
                  <c:v>-2.4626459013026271E-2</c:v>
                </c:pt>
                <c:pt idx="110">
                  <c:v>-2.5711504387461514E-2</c:v>
                </c:pt>
                <c:pt idx="111">
                  <c:v>-2.6765224254354271E-2</c:v>
                </c:pt>
                <c:pt idx="112">
                  <c:v>-2.7786334818359834E-2</c:v>
                </c:pt>
                <c:pt idx="113">
                  <c:v>-2.8773592013545984E-2</c:v>
                </c:pt>
                <c:pt idx="114">
                  <c:v>-2.9725793019095708E-2</c:v>
                </c:pt>
                <c:pt idx="115">
                  <c:v>-3.0641777724759046E-2</c:v>
                </c:pt>
                <c:pt idx="116">
                  <c:v>-3.1520430144268814E-2</c:v>
                </c:pt>
                <c:pt idx="117">
                  <c:v>-3.2360679774997819E-2</c:v>
                </c:pt>
                <c:pt idx="118">
                  <c:v>-3.3161502902201601E-2</c:v>
                </c:pt>
                <c:pt idx="119">
                  <c:v>-3.392192384625696E-2</c:v>
                </c:pt>
                <c:pt idx="120">
                  <c:v>-3.4641016151377456E-2</c:v>
                </c:pt>
                <c:pt idx="121">
                  <c:v>-3.5317903714357002E-2</c:v>
                </c:pt>
                <c:pt idx="122">
                  <c:v>-3.5951761851966593E-2</c:v>
                </c:pt>
                <c:pt idx="123">
                  <c:v>-3.6541818305703959E-2</c:v>
                </c:pt>
                <c:pt idx="124">
                  <c:v>-3.7087354182671409E-2</c:v>
                </c:pt>
                <c:pt idx="125">
                  <c:v>-3.7587704831436253E-2</c:v>
                </c:pt>
                <c:pt idx="126">
                  <c:v>-3.8042260651806055E-2</c:v>
                </c:pt>
                <c:pt idx="127">
                  <c:v>-3.8450467837532677E-2</c:v>
                </c:pt>
                <c:pt idx="128">
                  <c:v>-3.8811829051039776E-2</c:v>
                </c:pt>
                <c:pt idx="129">
                  <c:v>-3.9125904029352135E-2</c:v>
                </c:pt>
                <c:pt idx="130">
                  <c:v>-3.939231012048823E-2</c:v>
                </c:pt>
                <c:pt idx="131">
                  <c:v>-3.9610722749662722E-2</c:v>
                </c:pt>
                <c:pt idx="132">
                  <c:v>-3.9780875814730846E-2</c:v>
                </c:pt>
                <c:pt idx="133">
                  <c:v>-3.9902562010392877E-2</c:v>
                </c:pt>
                <c:pt idx="134">
                  <c:v>-3.9975633080763739E-2</c:v>
                </c:pt>
                <c:pt idx="135">
                  <c:v>-3.9999999999999911E-2</c:v>
                </c:pt>
                <c:pt idx="136">
                  <c:v>-3.9975633080763739E-2</c:v>
                </c:pt>
                <c:pt idx="137">
                  <c:v>-3.9902562010392884E-2</c:v>
                </c:pt>
                <c:pt idx="138">
                  <c:v>-3.9780875814730846E-2</c:v>
                </c:pt>
                <c:pt idx="139">
                  <c:v>-3.9610722749662729E-2</c:v>
                </c:pt>
                <c:pt idx="140">
                  <c:v>-3.9392310120488237E-2</c:v>
                </c:pt>
                <c:pt idx="141">
                  <c:v>-3.9125904029352135E-2</c:v>
                </c:pt>
                <c:pt idx="142">
                  <c:v>-3.8811829051039776E-2</c:v>
                </c:pt>
                <c:pt idx="143">
                  <c:v>-3.8450467837532663E-2</c:v>
                </c:pt>
                <c:pt idx="144">
                  <c:v>-3.8042260651806062E-2</c:v>
                </c:pt>
                <c:pt idx="145">
                  <c:v>-3.7587704831436246E-2</c:v>
                </c:pt>
                <c:pt idx="146">
                  <c:v>-3.7087354182671416E-2</c:v>
                </c:pt>
                <c:pt idx="147">
                  <c:v>-3.6541818305703959E-2</c:v>
                </c:pt>
                <c:pt idx="148">
                  <c:v>-3.59517618519666E-2</c:v>
                </c:pt>
                <c:pt idx="149">
                  <c:v>-3.5317903714357002E-2</c:v>
                </c:pt>
                <c:pt idx="150">
                  <c:v>-3.464101615137747E-2</c:v>
                </c:pt>
                <c:pt idx="151">
                  <c:v>-3.3921923846256974E-2</c:v>
                </c:pt>
                <c:pt idx="152">
                  <c:v>-3.3161502902201594E-2</c:v>
                </c:pt>
                <c:pt idx="153">
                  <c:v>-3.2360679774997833E-2</c:v>
                </c:pt>
                <c:pt idx="154">
                  <c:v>-3.15204301442688E-2</c:v>
                </c:pt>
                <c:pt idx="155">
                  <c:v>-3.0641777724759057E-2</c:v>
                </c:pt>
                <c:pt idx="156">
                  <c:v>-2.9725793019095715E-2</c:v>
                </c:pt>
                <c:pt idx="157">
                  <c:v>-2.8773592013545984E-2</c:v>
                </c:pt>
                <c:pt idx="158">
                  <c:v>-2.7786334818359841E-2</c:v>
                </c:pt>
                <c:pt idx="159">
                  <c:v>-2.6765224254354264E-2</c:v>
                </c:pt>
                <c:pt idx="160">
                  <c:v>-2.5711504387461524E-2</c:v>
                </c:pt>
                <c:pt idx="161">
                  <c:v>-2.4626459013026271E-2</c:v>
                </c:pt>
                <c:pt idx="162">
                  <c:v>-2.3511410091698881E-2</c:v>
                </c:pt>
                <c:pt idx="163">
                  <c:v>-2.2367716138829812E-2</c:v>
                </c:pt>
                <c:pt idx="164">
                  <c:v>-2.1196770569328154E-2</c:v>
                </c:pt>
                <c:pt idx="165">
                  <c:v>-1.9999999999999973E-2</c:v>
                </c:pt>
                <c:pt idx="166">
                  <c:v>-1.8778862511435589E-2</c:v>
                </c:pt>
                <c:pt idx="167">
                  <c:v>-1.7534845871563072E-2</c:v>
                </c:pt>
                <c:pt idx="168">
                  <c:v>-1.6269465723031971E-2</c:v>
                </c:pt>
                <c:pt idx="169">
                  <c:v>-1.4984263736636461E-2</c:v>
                </c:pt>
                <c:pt idx="170">
                  <c:v>-1.3680805733026713E-2</c:v>
                </c:pt>
                <c:pt idx="171">
                  <c:v>-1.2360679774997878E-2</c:v>
                </c:pt>
                <c:pt idx="172">
                  <c:v>-1.1025494232679933E-2</c:v>
                </c:pt>
                <c:pt idx="173">
                  <c:v>-9.6768758239866928E-3</c:v>
                </c:pt>
                <c:pt idx="174">
                  <c:v>-8.3164676327103764E-3</c:v>
                </c:pt>
                <c:pt idx="175">
                  <c:v>-6.9459271066772002E-3</c:v>
                </c:pt>
                <c:pt idx="176">
                  <c:v>-5.5669240384026231E-3</c:v>
                </c:pt>
                <c:pt idx="177">
                  <c:v>-4.1811385307061275E-3</c:v>
                </c:pt>
                <c:pt idx="178">
                  <c:v>-2.7902589497650191E-3</c:v>
                </c:pt>
                <c:pt idx="179">
                  <c:v>-1.3959798681000299E-3</c:v>
                </c:pt>
                <c:pt idx="180">
                  <c:v>-9.8011876392689376E-18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'Ark1'!$A$30</c:f>
              <c:strCache>
                <c:ptCount val="1"/>
                <c:pt idx="0">
                  <c:v>Månen</c:v>
                </c:pt>
              </c:strCache>
            </c:strRef>
          </c:tx>
          <c:spPr>
            <a:ln w="25400">
              <a:solidFill>
                <a:schemeClr val="bg2">
                  <a:lumMod val="5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bg2">
                  <a:lumMod val="50000"/>
                </a:schemeClr>
              </a:solidFill>
            </c:spPr>
          </c:marker>
          <c:xVal>
            <c:numRef>
              <c:f>('Ark1'!$H$30,'Ark1'!$L$30)</c:f>
              <c:numCache>
                <c:formatCode>General</c:formatCode>
                <c:ptCount val="2"/>
                <c:pt idx="0">
                  <c:v>2.5434070622708957E-2</c:v>
                </c:pt>
                <c:pt idx="1">
                  <c:v>8.810814288082211E-3</c:v>
                </c:pt>
              </c:numCache>
            </c:numRef>
          </c:xVal>
          <c:yVal>
            <c:numRef>
              <c:f>('Ark1'!$I$30,'Ark1'!$M$30)</c:f>
              <c:numCache>
                <c:formatCode>General</c:formatCode>
                <c:ptCount val="2"/>
                <c:pt idx="0">
                  <c:v>3.0872448097924561E-2</c:v>
                </c:pt>
                <c:pt idx="1">
                  <c:v>1.9751865881453529E-2</c:v>
                </c:pt>
              </c:numCache>
            </c:numRef>
          </c:yVal>
          <c:smooth val="1"/>
        </c:ser>
        <c:ser>
          <c:idx val="1"/>
          <c:order val="4"/>
          <c:tx>
            <c:strRef>
              <c:f>'Ark1'!$G$45</c:f>
              <c:strCache>
                <c:ptCount val="1"/>
                <c:pt idx="0">
                  <c:v>Månen-Merkur</c:v>
                </c:pt>
              </c:strCache>
            </c:strRef>
          </c:tx>
          <c:spPr>
            <a:ln w="31750">
              <a:prstDash val="sysDot"/>
            </a:ln>
          </c:spPr>
          <c:marker>
            <c:symbol val="none"/>
          </c:marker>
          <c:xVal>
            <c:numRef>
              <c:f>'Ark1'!$G$47:$G$227</c:f>
              <c:numCache>
                <c:formatCode>0.00000</c:formatCode>
                <c:ptCount val="181"/>
                <c:pt idx="0">
                  <c:v>5.9999999999999915E-2</c:v>
                </c:pt>
                <c:pt idx="1">
                  <c:v>5.9963449621145658E-2</c:v>
                </c:pt>
                <c:pt idx="2">
                  <c:v>5.9853843015589367E-2</c:v>
                </c:pt>
                <c:pt idx="3">
                  <c:v>5.967131372209631E-2</c:v>
                </c:pt>
                <c:pt idx="4">
                  <c:v>5.9416084124494138E-2</c:v>
                </c:pt>
                <c:pt idx="5">
                  <c:v>5.9088465180732394E-2</c:v>
                </c:pt>
                <c:pt idx="6">
                  <c:v>5.8688856044028258E-2</c:v>
                </c:pt>
                <c:pt idx="7">
                  <c:v>5.8217743576559705E-2</c:v>
                </c:pt>
                <c:pt idx="8">
                  <c:v>5.7675701756299054E-2</c:v>
                </c:pt>
                <c:pt idx="9">
                  <c:v>5.7063390977709127E-2</c:v>
                </c:pt>
                <c:pt idx="10">
                  <c:v>5.6381557247154428E-2</c:v>
                </c:pt>
                <c:pt idx="11">
                  <c:v>5.5631031274007169E-2</c:v>
                </c:pt>
                <c:pt idx="12">
                  <c:v>5.4812727458555977E-2</c:v>
                </c:pt>
                <c:pt idx="13">
                  <c:v>5.3927642777949945E-2</c:v>
                </c:pt>
                <c:pt idx="14">
                  <c:v>5.2976855571535544E-2</c:v>
                </c:pt>
                <c:pt idx="15">
                  <c:v>5.196152422706625E-2</c:v>
                </c:pt>
                <c:pt idx="16">
                  <c:v>5.0882885769385482E-2</c:v>
                </c:pt>
                <c:pt idx="17">
                  <c:v>4.9742254353302429E-2</c:v>
                </c:pt>
                <c:pt idx="18">
                  <c:v>4.8541019662496777E-2</c:v>
                </c:pt>
                <c:pt idx="19">
                  <c:v>4.7280645216403246E-2</c:v>
                </c:pt>
                <c:pt idx="20">
                  <c:v>4.5962666587138615E-2</c:v>
                </c:pt>
                <c:pt idx="21">
                  <c:v>4.4588689528643588E-2</c:v>
                </c:pt>
                <c:pt idx="22">
                  <c:v>4.3160388020319011E-2</c:v>
                </c:pt>
                <c:pt idx="23">
                  <c:v>4.1679502227539779E-2</c:v>
                </c:pt>
                <c:pt idx="24">
                  <c:v>4.0147836381531438E-2</c:v>
                </c:pt>
                <c:pt idx="25">
                  <c:v>3.8567256581192304E-2</c:v>
                </c:pt>
                <c:pt idx="26">
                  <c:v>3.6939688519539444E-2</c:v>
                </c:pt>
                <c:pt idx="27">
                  <c:v>3.5267115137548335E-2</c:v>
                </c:pt>
                <c:pt idx="28">
                  <c:v>3.3551574208244762E-2</c:v>
                </c:pt>
                <c:pt idx="29">
                  <c:v>3.179515585399225E-2</c:v>
                </c:pt>
                <c:pt idx="30">
                  <c:v>2.9999999999999964E-2</c:v>
                </c:pt>
                <c:pt idx="31">
                  <c:v>2.8168293767153411E-2</c:v>
                </c:pt>
                <c:pt idx="32">
                  <c:v>2.6302268807344611E-2</c:v>
                </c:pt>
                <c:pt idx="33">
                  <c:v>2.4404198584547978E-2</c:v>
                </c:pt>
                <c:pt idx="34">
                  <c:v>2.2476395604954687E-2</c:v>
                </c:pt>
                <c:pt idx="35">
                  <c:v>2.0521208599540101E-2</c:v>
                </c:pt>
                <c:pt idx="36">
                  <c:v>1.854101966249682E-2</c:v>
                </c:pt>
                <c:pt idx="37">
                  <c:v>1.6538241349019926E-2</c:v>
                </c:pt>
                <c:pt idx="38">
                  <c:v>1.4515313735980039E-2</c:v>
                </c:pt>
                <c:pt idx="39">
                  <c:v>1.247470144906555E-2</c:v>
                </c:pt>
                <c:pt idx="40">
                  <c:v>1.0418890660015809E-2</c:v>
                </c:pt>
                <c:pt idx="41">
                  <c:v>8.350386057603916E-3</c:v>
                </c:pt>
                <c:pt idx="42">
                  <c:v>6.2717077960591982E-3</c:v>
                </c:pt>
                <c:pt idx="43">
                  <c:v>4.1853884246475081E-3</c:v>
                </c:pt>
                <c:pt idx="44">
                  <c:v>2.0939698021500619E-3</c:v>
                </c:pt>
                <c:pt idx="45">
                  <c:v>3.6754453647258545E-18</c:v>
                </c:pt>
                <c:pt idx="46">
                  <c:v>-2.0939698021500545E-3</c:v>
                </c:pt>
                <c:pt idx="47">
                  <c:v>-4.1853884246475142E-3</c:v>
                </c:pt>
                <c:pt idx="48">
                  <c:v>-6.2717077960592043E-3</c:v>
                </c:pt>
                <c:pt idx="49">
                  <c:v>-8.3503860576039091E-3</c:v>
                </c:pt>
                <c:pt idx="50">
                  <c:v>-1.0418890660015803E-2</c:v>
                </c:pt>
                <c:pt idx="51">
                  <c:v>-1.2474701449065543E-2</c:v>
                </c:pt>
                <c:pt idx="52">
                  <c:v>-1.4515313735980046E-2</c:v>
                </c:pt>
                <c:pt idx="53">
                  <c:v>-1.6538241349019919E-2</c:v>
                </c:pt>
                <c:pt idx="54">
                  <c:v>-1.8541019662496813E-2</c:v>
                </c:pt>
                <c:pt idx="55">
                  <c:v>-2.0521208599540094E-2</c:v>
                </c:pt>
                <c:pt idx="56">
                  <c:v>-2.2476395604954694E-2</c:v>
                </c:pt>
                <c:pt idx="57">
                  <c:v>-2.4404198584547981E-2</c:v>
                </c:pt>
                <c:pt idx="58">
                  <c:v>-2.6302268807344615E-2</c:v>
                </c:pt>
                <c:pt idx="59">
                  <c:v>-2.8168293767153414E-2</c:v>
                </c:pt>
                <c:pt idx="60">
                  <c:v>-2.9999999999999943E-2</c:v>
                </c:pt>
                <c:pt idx="61">
                  <c:v>-3.1795155853992244E-2</c:v>
                </c:pt>
                <c:pt idx="62">
                  <c:v>-3.3551574208244755E-2</c:v>
                </c:pt>
                <c:pt idx="63">
                  <c:v>-3.5267115137548329E-2</c:v>
                </c:pt>
                <c:pt idx="64">
                  <c:v>-3.6939688519539444E-2</c:v>
                </c:pt>
                <c:pt idx="65">
                  <c:v>-3.8567256581192304E-2</c:v>
                </c:pt>
                <c:pt idx="66">
                  <c:v>-4.0147836381531438E-2</c:v>
                </c:pt>
                <c:pt idx="67">
                  <c:v>-4.1679502227539786E-2</c:v>
                </c:pt>
                <c:pt idx="68">
                  <c:v>-4.3160388020319011E-2</c:v>
                </c:pt>
                <c:pt idx="69">
                  <c:v>-4.4588689528643581E-2</c:v>
                </c:pt>
                <c:pt idx="70">
                  <c:v>-4.5962666587138608E-2</c:v>
                </c:pt>
                <c:pt idx="71">
                  <c:v>-4.7280645216403246E-2</c:v>
                </c:pt>
                <c:pt idx="72">
                  <c:v>-4.854101966249677E-2</c:v>
                </c:pt>
                <c:pt idx="73">
                  <c:v>-4.9742254353302429E-2</c:v>
                </c:pt>
                <c:pt idx="74">
                  <c:v>-5.0882885769385482E-2</c:v>
                </c:pt>
                <c:pt idx="75">
                  <c:v>-5.196152422706625E-2</c:v>
                </c:pt>
                <c:pt idx="76">
                  <c:v>-5.2976855571535544E-2</c:v>
                </c:pt>
                <c:pt idx="77">
                  <c:v>-5.3927642777949945E-2</c:v>
                </c:pt>
                <c:pt idx="78">
                  <c:v>-5.481272745855597E-2</c:v>
                </c:pt>
                <c:pt idx="79">
                  <c:v>-5.5631031274007162E-2</c:v>
                </c:pt>
                <c:pt idx="80">
                  <c:v>-5.6381557247154421E-2</c:v>
                </c:pt>
                <c:pt idx="81">
                  <c:v>-5.7063390977709127E-2</c:v>
                </c:pt>
                <c:pt idx="82">
                  <c:v>-5.7675701756299054E-2</c:v>
                </c:pt>
                <c:pt idx="83">
                  <c:v>-5.8217743576559705E-2</c:v>
                </c:pt>
                <c:pt idx="84">
                  <c:v>-5.8688856044028258E-2</c:v>
                </c:pt>
                <c:pt idx="85">
                  <c:v>-5.9088465180732394E-2</c:v>
                </c:pt>
                <c:pt idx="86">
                  <c:v>-5.9416084124494138E-2</c:v>
                </c:pt>
                <c:pt idx="87">
                  <c:v>-5.967131372209631E-2</c:v>
                </c:pt>
                <c:pt idx="88">
                  <c:v>-5.9853843015589367E-2</c:v>
                </c:pt>
                <c:pt idx="89">
                  <c:v>-5.9963449621145658E-2</c:v>
                </c:pt>
                <c:pt idx="90">
                  <c:v>-5.9999999999999915E-2</c:v>
                </c:pt>
                <c:pt idx="91">
                  <c:v>-5.9963449621145658E-2</c:v>
                </c:pt>
                <c:pt idx="92">
                  <c:v>-5.9853843015589367E-2</c:v>
                </c:pt>
                <c:pt idx="93">
                  <c:v>-5.967131372209631E-2</c:v>
                </c:pt>
                <c:pt idx="94">
                  <c:v>-5.9416084124494131E-2</c:v>
                </c:pt>
                <c:pt idx="95">
                  <c:v>-5.9088465180732394E-2</c:v>
                </c:pt>
                <c:pt idx="96">
                  <c:v>-5.8688856044028251E-2</c:v>
                </c:pt>
                <c:pt idx="97">
                  <c:v>-5.8217743576559705E-2</c:v>
                </c:pt>
                <c:pt idx="98">
                  <c:v>-5.7675701756299054E-2</c:v>
                </c:pt>
                <c:pt idx="99">
                  <c:v>-5.7063390977709134E-2</c:v>
                </c:pt>
                <c:pt idx="100">
                  <c:v>-5.6381557247154428E-2</c:v>
                </c:pt>
                <c:pt idx="101">
                  <c:v>-5.5631031274007169E-2</c:v>
                </c:pt>
                <c:pt idx="102">
                  <c:v>-5.4812727458555977E-2</c:v>
                </c:pt>
                <c:pt idx="103">
                  <c:v>-5.3927642777949938E-2</c:v>
                </c:pt>
                <c:pt idx="104">
                  <c:v>-5.2976855571535537E-2</c:v>
                </c:pt>
                <c:pt idx="105">
                  <c:v>-5.1961524227066243E-2</c:v>
                </c:pt>
                <c:pt idx="106">
                  <c:v>-5.0882885769385489E-2</c:v>
                </c:pt>
                <c:pt idx="107">
                  <c:v>-4.9742254353302442E-2</c:v>
                </c:pt>
                <c:pt idx="108">
                  <c:v>-4.8541019662496784E-2</c:v>
                </c:pt>
                <c:pt idx="109">
                  <c:v>-4.7280645216403253E-2</c:v>
                </c:pt>
                <c:pt idx="110">
                  <c:v>-4.5962666587138615E-2</c:v>
                </c:pt>
                <c:pt idx="111">
                  <c:v>-4.4588689528643588E-2</c:v>
                </c:pt>
                <c:pt idx="112">
                  <c:v>-4.3160388020319004E-2</c:v>
                </c:pt>
                <c:pt idx="113">
                  <c:v>-4.1679502227539779E-2</c:v>
                </c:pt>
                <c:pt idx="114">
                  <c:v>-4.0147836381531431E-2</c:v>
                </c:pt>
                <c:pt idx="115">
                  <c:v>-3.8567256581192311E-2</c:v>
                </c:pt>
                <c:pt idx="116">
                  <c:v>-3.6939688519539431E-2</c:v>
                </c:pt>
                <c:pt idx="117">
                  <c:v>-3.5267115137548342E-2</c:v>
                </c:pt>
                <c:pt idx="118">
                  <c:v>-3.3551574208244749E-2</c:v>
                </c:pt>
                <c:pt idx="119">
                  <c:v>-3.1795155853992257E-2</c:v>
                </c:pt>
                <c:pt idx="120">
                  <c:v>-2.9999999999999985E-2</c:v>
                </c:pt>
                <c:pt idx="121">
                  <c:v>-2.8168293767153404E-2</c:v>
                </c:pt>
                <c:pt idx="122">
                  <c:v>-2.6302268807344625E-2</c:v>
                </c:pt>
                <c:pt idx="123">
                  <c:v>-2.4404198584547971E-2</c:v>
                </c:pt>
                <c:pt idx="124">
                  <c:v>-2.2476395604954704E-2</c:v>
                </c:pt>
                <c:pt idx="125">
                  <c:v>-2.0521208599540083E-2</c:v>
                </c:pt>
                <c:pt idx="126">
                  <c:v>-1.8541019662496827E-2</c:v>
                </c:pt>
                <c:pt idx="127">
                  <c:v>-1.6538241349019909E-2</c:v>
                </c:pt>
                <c:pt idx="128">
                  <c:v>-1.4515313735980046E-2</c:v>
                </c:pt>
                <c:pt idx="129">
                  <c:v>-1.2474701449065569E-2</c:v>
                </c:pt>
                <c:pt idx="130">
                  <c:v>-1.0418890660015804E-2</c:v>
                </c:pt>
                <c:pt idx="131">
                  <c:v>-8.3503860576039386E-3</c:v>
                </c:pt>
                <c:pt idx="132">
                  <c:v>-6.271707796059193E-3</c:v>
                </c:pt>
                <c:pt idx="133">
                  <c:v>-4.1853884246475289E-3</c:v>
                </c:pt>
                <c:pt idx="134">
                  <c:v>-2.0939698021500428E-3</c:v>
                </c:pt>
                <c:pt idx="135">
                  <c:v>-1.1026336094177565E-17</c:v>
                </c:pt>
                <c:pt idx="136">
                  <c:v>2.093969802150074E-3</c:v>
                </c:pt>
                <c:pt idx="137">
                  <c:v>4.1853884246475072E-3</c:v>
                </c:pt>
                <c:pt idx="138">
                  <c:v>6.2717077960591705E-3</c:v>
                </c:pt>
                <c:pt idx="139">
                  <c:v>8.350386057603916E-3</c:v>
                </c:pt>
                <c:pt idx="140">
                  <c:v>1.0418890660015783E-2</c:v>
                </c:pt>
                <c:pt idx="141">
                  <c:v>1.2474701449065548E-2</c:v>
                </c:pt>
                <c:pt idx="142">
                  <c:v>1.4515313735980027E-2</c:v>
                </c:pt>
                <c:pt idx="143">
                  <c:v>1.653824134901994E-2</c:v>
                </c:pt>
                <c:pt idx="144">
                  <c:v>1.8541019662496806E-2</c:v>
                </c:pt>
                <c:pt idx="145">
                  <c:v>2.0521208599540111E-2</c:v>
                </c:pt>
                <c:pt idx="146">
                  <c:v>2.2476395604954687E-2</c:v>
                </c:pt>
                <c:pt idx="147">
                  <c:v>2.440419858454795E-2</c:v>
                </c:pt>
                <c:pt idx="148">
                  <c:v>2.6302268807344608E-2</c:v>
                </c:pt>
                <c:pt idx="149">
                  <c:v>2.8168293767153386E-2</c:v>
                </c:pt>
                <c:pt idx="150">
                  <c:v>2.9999999999999964E-2</c:v>
                </c:pt>
                <c:pt idx="151">
                  <c:v>3.1795155853992237E-2</c:v>
                </c:pt>
                <c:pt idx="152">
                  <c:v>3.3551574208244776E-2</c:v>
                </c:pt>
                <c:pt idx="153">
                  <c:v>3.5267115137548322E-2</c:v>
                </c:pt>
                <c:pt idx="154">
                  <c:v>3.6939688519539458E-2</c:v>
                </c:pt>
                <c:pt idx="155">
                  <c:v>3.8567256581192297E-2</c:v>
                </c:pt>
                <c:pt idx="156">
                  <c:v>4.014783638153141E-2</c:v>
                </c:pt>
                <c:pt idx="157">
                  <c:v>4.1679502227539779E-2</c:v>
                </c:pt>
                <c:pt idx="158">
                  <c:v>4.316038802031899E-2</c:v>
                </c:pt>
                <c:pt idx="159">
                  <c:v>4.4588689528643588E-2</c:v>
                </c:pt>
                <c:pt idx="160">
                  <c:v>4.5962666587138601E-2</c:v>
                </c:pt>
                <c:pt idx="161">
                  <c:v>4.7280645216403253E-2</c:v>
                </c:pt>
                <c:pt idx="162">
                  <c:v>4.854101966249677E-2</c:v>
                </c:pt>
                <c:pt idx="163">
                  <c:v>4.9742254353302442E-2</c:v>
                </c:pt>
                <c:pt idx="164">
                  <c:v>5.0882885769385482E-2</c:v>
                </c:pt>
                <c:pt idx="165">
                  <c:v>5.1961524227066229E-2</c:v>
                </c:pt>
                <c:pt idx="166">
                  <c:v>5.2976855571535537E-2</c:v>
                </c:pt>
                <c:pt idx="167">
                  <c:v>5.3927642777949931E-2</c:v>
                </c:pt>
                <c:pt idx="168">
                  <c:v>5.4812727458555983E-2</c:v>
                </c:pt>
                <c:pt idx="169">
                  <c:v>5.5631031274007162E-2</c:v>
                </c:pt>
                <c:pt idx="170">
                  <c:v>5.6381557247154428E-2</c:v>
                </c:pt>
                <c:pt idx="171">
                  <c:v>5.7063390977709127E-2</c:v>
                </c:pt>
                <c:pt idx="172">
                  <c:v>5.7675701756299054E-2</c:v>
                </c:pt>
                <c:pt idx="173">
                  <c:v>5.8217743576559705E-2</c:v>
                </c:pt>
                <c:pt idx="174">
                  <c:v>5.8688856044028251E-2</c:v>
                </c:pt>
                <c:pt idx="175">
                  <c:v>5.9088465180732394E-2</c:v>
                </c:pt>
                <c:pt idx="176">
                  <c:v>5.9416084124494131E-2</c:v>
                </c:pt>
                <c:pt idx="177">
                  <c:v>5.967131372209631E-2</c:v>
                </c:pt>
                <c:pt idx="178">
                  <c:v>5.9853843015589367E-2</c:v>
                </c:pt>
                <c:pt idx="179">
                  <c:v>5.9963449621145658E-2</c:v>
                </c:pt>
                <c:pt idx="180">
                  <c:v>5.9999999999999915E-2</c:v>
                </c:pt>
              </c:numCache>
            </c:numRef>
          </c:xVal>
          <c:yVal>
            <c:numRef>
              <c:f>'Ark1'!$H$47:$H$227</c:f>
              <c:numCache>
                <c:formatCode>0.00000</c:formatCode>
                <c:ptCount val="181"/>
                <c:pt idx="0">
                  <c:v>0</c:v>
                </c:pt>
                <c:pt idx="1">
                  <c:v>2.0939698021500554E-3</c:v>
                </c:pt>
                <c:pt idx="2">
                  <c:v>4.1853884246475124E-3</c:v>
                </c:pt>
                <c:pt idx="3">
                  <c:v>6.2717077960591991E-3</c:v>
                </c:pt>
                <c:pt idx="4">
                  <c:v>8.3503860576039143E-3</c:v>
                </c:pt>
                <c:pt idx="5">
                  <c:v>1.0418890660015804E-2</c:v>
                </c:pt>
                <c:pt idx="6">
                  <c:v>1.2474701449065543E-2</c:v>
                </c:pt>
                <c:pt idx="7">
                  <c:v>1.4515313735980043E-2</c:v>
                </c:pt>
                <c:pt idx="8">
                  <c:v>1.6538241349019926E-2</c:v>
                </c:pt>
                <c:pt idx="9">
                  <c:v>1.8541019662496817E-2</c:v>
                </c:pt>
                <c:pt idx="10">
                  <c:v>2.0521208599540094E-2</c:v>
                </c:pt>
                <c:pt idx="11">
                  <c:v>2.247639560495469E-2</c:v>
                </c:pt>
                <c:pt idx="12">
                  <c:v>2.4404198584547978E-2</c:v>
                </c:pt>
                <c:pt idx="13">
                  <c:v>2.6302268807344608E-2</c:v>
                </c:pt>
                <c:pt idx="14">
                  <c:v>2.8168293767153407E-2</c:v>
                </c:pt>
                <c:pt idx="15">
                  <c:v>2.9999999999999954E-2</c:v>
                </c:pt>
                <c:pt idx="16">
                  <c:v>3.179515585399225E-2</c:v>
                </c:pt>
                <c:pt idx="17">
                  <c:v>3.3551574208244769E-2</c:v>
                </c:pt>
                <c:pt idx="18">
                  <c:v>3.5267115137548335E-2</c:v>
                </c:pt>
                <c:pt idx="19">
                  <c:v>3.6939688519539444E-2</c:v>
                </c:pt>
                <c:pt idx="20">
                  <c:v>3.8567256581192297E-2</c:v>
                </c:pt>
                <c:pt idx="21">
                  <c:v>4.0147836381531438E-2</c:v>
                </c:pt>
                <c:pt idx="22">
                  <c:v>4.1679502227539779E-2</c:v>
                </c:pt>
                <c:pt idx="23">
                  <c:v>4.3160388020319004E-2</c:v>
                </c:pt>
                <c:pt idx="24">
                  <c:v>4.4588689528643588E-2</c:v>
                </c:pt>
                <c:pt idx="25">
                  <c:v>4.5962666587138615E-2</c:v>
                </c:pt>
                <c:pt idx="26">
                  <c:v>4.7280645216403253E-2</c:v>
                </c:pt>
                <c:pt idx="27">
                  <c:v>4.8541019662496777E-2</c:v>
                </c:pt>
                <c:pt idx="28">
                  <c:v>4.9742254353302436E-2</c:v>
                </c:pt>
                <c:pt idx="29">
                  <c:v>5.0882885769385482E-2</c:v>
                </c:pt>
                <c:pt idx="30">
                  <c:v>5.1961524227066243E-2</c:v>
                </c:pt>
                <c:pt idx="31">
                  <c:v>5.2976855571535537E-2</c:v>
                </c:pt>
                <c:pt idx="32">
                  <c:v>5.3927642777949945E-2</c:v>
                </c:pt>
                <c:pt idx="33">
                  <c:v>5.4812727458555977E-2</c:v>
                </c:pt>
                <c:pt idx="34">
                  <c:v>5.5631031274007169E-2</c:v>
                </c:pt>
                <c:pt idx="35">
                  <c:v>5.6381557247154421E-2</c:v>
                </c:pt>
                <c:pt idx="36">
                  <c:v>5.7063390977709127E-2</c:v>
                </c:pt>
                <c:pt idx="37">
                  <c:v>5.7675701756299054E-2</c:v>
                </c:pt>
                <c:pt idx="38">
                  <c:v>5.8217743576559705E-2</c:v>
                </c:pt>
                <c:pt idx="39">
                  <c:v>5.8688856044028251E-2</c:v>
                </c:pt>
                <c:pt idx="40">
                  <c:v>5.9088465180732394E-2</c:v>
                </c:pt>
                <c:pt idx="41">
                  <c:v>5.9416084124494138E-2</c:v>
                </c:pt>
                <c:pt idx="42">
                  <c:v>5.967131372209631E-2</c:v>
                </c:pt>
                <c:pt idx="43">
                  <c:v>5.9853843015589367E-2</c:v>
                </c:pt>
                <c:pt idx="44">
                  <c:v>5.9963449621145658E-2</c:v>
                </c:pt>
                <c:pt idx="45">
                  <c:v>5.9999999999999915E-2</c:v>
                </c:pt>
                <c:pt idx="46">
                  <c:v>5.9963449621145658E-2</c:v>
                </c:pt>
                <c:pt idx="47">
                  <c:v>5.9853843015589367E-2</c:v>
                </c:pt>
                <c:pt idx="48">
                  <c:v>5.967131372209631E-2</c:v>
                </c:pt>
                <c:pt idx="49">
                  <c:v>5.9416084124494138E-2</c:v>
                </c:pt>
                <c:pt idx="50">
                  <c:v>5.9088465180732394E-2</c:v>
                </c:pt>
                <c:pt idx="51">
                  <c:v>5.8688856044028258E-2</c:v>
                </c:pt>
                <c:pt idx="52">
                  <c:v>5.8217743576559705E-2</c:v>
                </c:pt>
                <c:pt idx="53">
                  <c:v>5.7675701756299054E-2</c:v>
                </c:pt>
                <c:pt idx="54">
                  <c:v>5.7063390977709134E-2</c:v>
                </c:pt>
                <c:pt idx="55">
                  <c:v>5.6381557247154428E-2</c:v>
                </c:pt>
                <c:pt idx="56">
                  <c:v>5.5631031274007169E-2</c:v>
                </c:pt>
                <c:pt idx="57">
                  <c:v>5.4812727458555977E-2</c:v>
                </c:pt>
                <c:pt idx="58">
                  <c:v>5.3927642777949938E-2</c:v>
                </c:pt>
                <c:pt idx="59">
                  <c:v>5.2976855571535537E-2</c:v>
                </c:pt>
                <c:pt idx="60">
                  <c:v>5.196152422706625E-2</c:v>
                </c:pt>
                <c:pt idx="61">
                  <c:v>5.0882885769385489E-2</c:v>
                </c:pt>
                <c:pt idx="62">
                  <c:v>4.9742254353302436E-2</c:v>
                </c:pt>
                <c:pt idx="63">
                  <c:v>4.8541019662496777E-2</c:v>
                </c:pt>
                <c:pt idx="64">
                  <c:v>4.7280645216403253E-2</c:v>
                </c:pt>
                <c:pt idx="65">
                  <c:v>4.5962666587138615E-2</c:v>
                </c:pt>
                <c:pt idx="66">
                  <c:v>4.4588689528643588E-2</c:v>
                </c:pt>
                <c:pt idx="67">
                  <c:v>4.3160388020319004E-2</c:v>
                </c:pt>
                <c:pt idx="68">
                  <c:v>4.1679502227539772E-2</c:v>
                </c:pt>
                <c:pt idx="69">
                  <c:v>4.0147836381531445E-2</c:v>
                </c:pt>
                <c:pt idx="70">
                  <c:v>3.8567256581192311E-2</c:v>
                </c:pt>
                <c:pt idx="71">
                  <c:v>3.6939688519539451E-2</c:v>
                </c:pt>
                <c:pt idx="72">
                  <c:v>3.5267115137548342E-2</c:v>
                </c:pt>
                <c:pt idx="73">
                  <c:v>3.3551574208244769E-2</c:v>
                </c:pt>
                <c:pt idx="74">
                  <c:v>3.179515585399225E-2</c:v>
                </c:pt>
                <c:pt idx="75">
                  <c:v>2.9999999999999954E-2</c:v>
                </c:pt>
                <c:pt idx="76">
                  <c:v>2.81682937671534E-2</c:v>
                </c:pt>
                <c:pt idx="77">
                  <c:v>2.6302268807344601E-2</c:v>
                </c:pt>
                <c:pt idx="78">
                  <c:v>2.4404198584547992E-2</c:v>
                </c:pt>
                <c:pt idx="79">
                  <c:v>2.2476395604954701E-2</c:v>
                </c:pt>
                <c:pt idx="80">
                  <c:v>2.0521208599540104E-2</c:v>
                </c:pt>
                <c:pt idx="81">
                  <c:v>1.8541019662496824E-2</c:v>
                </c:pt>
                <c:pt idx="82">
                  <c:v>1.653824134901993E-2</c:v>
                </c:pt>
                <c:pt idx="83">
                  <c:v>1.4515313735980043E-2</c:v>
                </c:pt>
                <c:pt idx="84">
                  <c:v>1.2474701449065541E-2</c:v>
                </c:pt>
                <c:pt idx="85">
                  <c:v>1.0418890660015803E-2</c:v>
                </c:pt>
                <c:pt idx="86">
                  <c:v>8.3503860576039073E-3</c:v>
                </c:pt>
                <c:pt idx="87">
                  <c:v>6.2717077960592147E-3</c:v>
                </c:pt>
                <c:pt idx="88">
                  <c:v>4.1853884246475254E-3</c:v>
                </c:pt>
                <c:pt idx="89">
                  <c:v>2.0939698021500658E-3</c:v>
                </c:pt>
                <c:pt idx="90">
                  <c:v>7.350890729451709E-18</c:v>
                </c:pt>
                <c:pt idx="91">
                  <c:v>-2.093969802150051E-3</c:v>
                </c:pt>
                <c:pt idx="92">
                  <c:v>-4.1853884246475107E-3</c:v>
                </c:pt>
                <c:pt idx="93">
                  <c:v>-6.2717077960592008E-3</c:v>
                </c:pt>
                <c:pt idx="94">
                  <c:v>-8.3503860576039195E-3</c:v>
                </c:pt>
                <c:pt idx="95">
                  <c:v>-1.0418890660015813E-2</c:v>
                </c:pt>
                <c:pt idx="96">
                  <c:v>-1.2474701449065553E-2</c:v>
                </c:pt>
                <c:pt idx="97">
                  <c:v>-1.4515313735980031E-2</c:v>
                </c:pt>
                <c:pt idx="98">
                  <c:v>-1.6538241349019916E-2</c:v>
                </c:pt>
                <c:pt idx="99">
                  <c:v>-1.854101966249681E-2</c:v>
                </c:pt>
                <c:pt idx="100">
                  <c:v>-2.052120859954009E-2</c:v>
                </c:pt>
                <c:pt idx="101">
                  <c:v>-2.247639560495469E-2</c:v>
                </c:pt>
                <c:pt idx="102">
                  <c:v>-2.4404198584547978E-2</c:v>
                </c:pt>
                <c:pt idx="103">
                  <c:v>-2.6302268807344611E-2</c:v>
                </c:pt>
                <c:pt idx="104">
                  <c:v>-2.8168293767153411E-2</c:v>
                </c:pt>
                <c:pt idx="105">
                  <c:v>-2.9999999999999964E-2</c:v>
                </c:pt>
                <c:pt idx="106">
                  <c:v>-3.1795155853992244E-2</c:v>
                </c:pt>
                <c:pt idx="107">
                  <c:v>-3.3551574208244755E-2</c:v>
                </c:pt>
                <c:pt idx="108">
                  <c:v>-3.5267115137548329E-2</c:v>
                </c:pt>
                <c:pt idx="109">
                  <c:v>-3.6939688519539438E-2</c:v>
                </c:pt>
                <c:pt idx="110">
                  <c:v>-3.8567256581192297E-2</c:v>
                </c:pt>
                <c:pt idx="111">
                  <c:v>-4.0147836381531438E-2</c:v>
                </c:pt>
                <c:pt idx="112">
                  <c:v>-4.1679502227539786E-2</c:v>
                </c:pt>
                <c:pt idx="113">
                  <c:v>-4.3160388020319011E-2</c:v>
                </c:pt>
                <c:pt idx="114">
                  <c:v>-4.4588689528643595E-2</c:v>
                </c:pt>
                <c:pt idx="115">
                  <c:v>-4.5962666587138608E-2</c:v>
                </c:pt>
                <c:pt idx="116">
                  <c:v>-4.728064521640326E-2</c:v>
                </c:pt>
                <c:pt idx="117">
                  <c:v>-4.854101966249677E-2</c:v>
                </c:pt>
                <c:pt idx="118">
                  <c:v>-4.9742254353302442E-2</c:v>
                </c:pt>
                <c:pt idx="119">
                  <c:v>-5.0882885769385482E-2</c:v>
                </c:pt>
                <c:pt idx="120">
                  <c:v>-5.1961524227066229E-2</c:v>
                </c:pt>
                <c:pt idx="121">
                  <c:v>-5.2976855571535544E-2</c:v>
                </c:pt>
                <c:pt idx="122">
                  <c:v>-5.3927642777949931E-2</c:v>
                </c:pt>
                <c:pt idx="123">
                  <c:v>-5.4812727458555983E-2</c:v>
                </c:pt>
                <c:pt idx="124">
                  <c:v>-5.5631031274007162E-2</c:v>
                </c:pt>
                <c:pt idx="125">
                  <c:v>-5.6381557247154428E-2</c:v>
                </c:pt>
                <c:pt idx="126">
                  <c:v>-5.7063390977709127E-2</c:v>
                </c:pt>
                <c:pt idx="127">
                  <c:v>-5.7675701756299061E-2</c:v>
                </c:pt>
                <c:pt idx="128">
                  <c:v>-5.8217743576559705E-2</c:v>
                </c:pt>
                <c:pt idx="129">
                  <c:v>-5.8688856044028251E-2</c:v>
                </c:pt>
                <c:pt idx="130">
                  <c:v>-5.9088465180732394E-2</c:v>
                </c:pt>
                <c:pt idx="131">
                  <c:v>-5.9416084124494131E-2</c:v>
                </c:pt>
                <c:pt idx="132">
                  <c:v>-5.9671313722096317E-2</c:v>
                </c:pt>
                <c:pt idx="133">
                  <c:v>-5.9853843015589367E-2</c:v>
                </c:pt>
                <c:pt idx="134">
                  <c:v>-5.9963449621145658E-2</c:v>
                </c:pt>
                <c:pt idx="135">
                  <c:v>-5.9999999999999915E-2</c:v>
                </c:pt>
                <c:pt idx="136">
                  <c:v>-5.9963449621145658E-2</c:v>
                </c:pt>
                <c:pt idx="137">
                  <c:v>-5.9853843015589374E-2</c:v>
                </c:pt>
                <c:pt idx="138">
                  <c:v>-5.9671313722096317E-2</c:v>
                </c:pt>
                <c:pt idx="139">
                  <c:v>-5.9416084124494138E-2</c:v>
                </c:pt>
                <c:pt idx="140">
                  <c:v>-5.9088465180732401E-2</c:v>
                </c:pt>
                <c:pt idx="141">
                  <c:v>-5.8688856044028251E-2</c:v>
                </c:pt>
                <c:pt idx="142">
                  <c:v>-5.8217743576559712E-2</c:v>
                </c:pt>
                <c:pt idx="143">
                  <c:v>-5.7675701756299047E-2</c:v>
                </c:pt>
                <c:pt idx="144">
                  <c:v>-5.7063390977709134E-2</c:v>
                </c:pt>
                <c:pt idx="145">
                  <c:v>-5.6381557247154421E-2</c:v>
                </c:pt>
                <c:pt idx="146">
                  <c:v>-5.5631031274007169E-2</c:v>
                </c:pt>
                <c:pt idx="147">
                  <c:v>-5.481272745855599E-2</c:v>
                </c:pt>
                <c:pt idx="148">
                  <c:v>-5.3927642777949945E-2</c:v>
                </c:pt>
                <c:pt idx="149">
                  <c:v>-5.2976855571535551E-2</c:v>
                </c:pt>
                <c:pt idx="150">
                  <c:v>-5.1961524227066243E-2</c:v>
                </c:pt>
                <c:pt idx="151">
                  <c:v>-5.0882885769385496E-2</c:v>
                </c:pt>
                <c:pt idx="152">
                  <c:v>-4.9742254353302429E-2</c:v>
                </c:pt>
                <c:pt idx="153">
                  <c:v>-4.8541019662496784E-2</c:v>
                </c:pt>
                <c:pt idx="154">
                  <c:v>-4.7280645216403239E-2</c:v>
                </c:pt>
                <c:pt idx="155">
                  <c:v>-4.5962666587138622E-2</c:v>
                </c:pt>
                <c:pt idx="156">
                  <c:v>-4.4588689528643609E-2</c:v>
                </c:pt>
                <c:pt idx="157">
                  <c:v>-4.3160388020319011E-2</c:v>
                </c:pt>
                <c:pt idx="158">
                  <c:v>-4.1679502227539793E-2</c:v>
                </c:pt>
                <c:pt idx="159">
                  <c:v>-4.0147836381531431E-2</c:v>
                </c:pt>
                <c:pt idx="160">
                  <c:v>-3.8567256581192318E-2</c:v>
                </c:pt>
                <c:pt idx="161">
                  <c:v>-3.6939688519539438E-2</c:v>
                </c:pt>
                <c:pt idx="162">
                  <c:v>-3.5267115137548349E-2</c:v>
                </c:pt>
                <c:pt idx="163">
                  <c:v>-3.3551574208244749E-2</c:v>
                </c:pt>
                <c:pt idx="164">
                  <c:v>-3.1795155853992257E-2</c:v>
                </c:pt>
                <c:pt idx="165">
                  <c:v>-2.9999999999999985E-2</c:v>
                </c:pt>
                <c:pt idx="166">
                  <c:v>-2.8168293767153407E-2</c:v>
                </c:pt>
                <c:pt idx="167">
                  <c:v>-2.6302268807344629E-2</c:v>
                </c:pt>
                <c:pt idx="168">
                  <c:v>-2.4404198584547974E-2</c:v>
                </c:pt>
                <c:pt idx="169">
                  <c:v>-2.2476395604954708E-2</c:v>
                </c:pt>
                <c:pt idx="170">
                  <c:v>-2.0521208599540087E-2</c:v>
                </c:pt>
                <c:pt idx="171">
                  <c:v>-1.8541019662496831E-2</c:v>
                </c:pt>
                <c:pt idx="172">
                  <c:v>-1.6538241349019912E-2</c:v>
                </c:pt>
                <c:pt idx="173">
                  <c:v>-1.4515313735980051E-2</c:v>
                </c:pt>
                <c:pt idx="174">
                  <c:v>-1.2474701449065574E-2</c:v>
                </c:pt>
                <c:pt idx="175">
                  <c:v>-1.0418890660015808E-2</c:v>
                </c:pt>
                <c:pt idx="176">
                  <c:v>-8.3503860576039403E-3</c:v>
                </c:pt>
                <c:pt idx="177">
                  <c:v>-6.2717077960591956E-3</c:v>
                </c:pt>
                <c:pt idx="178">
                  <c:v>-4.1853884246475324E-3</c:v>
                </c:pt>
                <c:pt idx="179">
                  <c:v>-2.0939698021500463E-3</c:v>
                </c:pt>
                <c:pt idx="180">
                  <c:v>-1.4701781458903418E-17</c:v>
                </c:pt>
              </c:numCache>
            </c:numRef>
          </c:yVal>
          <c:smooth val="1"/>
        </c:ser>
        <c:ser>
          <c:idx val="2"/>
          <c:order val="5"/>
          <c:tx>
            <c:strRef>
              <c:f>'Ark1'!$I$45</c:f>
              <c:strCache>
                <c:ptCount val="1"/>
                <c:pt idx="0">
                  <c:v>Merkur deferent</c:v>
                </c:pt>
              </c:strCache>
            </c:strRef>
          </c:tx>
          <c:marker>
            <c:symbol val="none"/>
          </c:marker>
          <c:xVal>
            <c:numRef>
              <c:f>'Ark1'!$I$47:$I$227</c:f>
              <c:numCache>
                <c:formatCode>0.00000</c:formatCode>
                <c:ptCount val="181"/>
                <c:pt idx="0">
                  <c:v>0.10999999999999992</c:v>
                </c:pt>
                <c:pt idx="1">
                  <c:v>0.10993299097210045</c:v>
                </c:pt>
                <c:pt idx="2">
                  <c:v>0.10973204552858058</c:v>
                </c:pt>
                <c:pt idx="3">
                  <c:v>0.10939740849050998</c:v>
                </c:pt>
                <c:pt idx="4">
                  <c:v>0.10892948756157265</c:v>
                </c:pt>
                <c:pt idx="5">
                  <c:v>0.1083288528313428</c:v>
                </c:pt>
                <c:pt idx="6">
                  <c:v>0.10759623608071854</c:v>
                </c:pt>
                <c:pt idx="7">
                  <c:v>0.10673252989035953</c:v>
                </c:pt>
                <c:pt idx="8">
                  <c:v>0.105738786553215</c:v>
                </c:pt>
                <c:pt idx="9">
                  <c:v>0.10461621679246681</c:v>
                </c:pt>
                <c:pt idx="10">
                  <c:v>0.10336618828644985</c:v>
                </c:pt>
                <c:pt idx="11">
                  <c:v>0.10199022400234654</c:v>
                </c:pt>
                <c:pt idx="12">
                  <c:v>0.10049000034068602</c:v>
                </c:pt>
                <c:pt idx="13">
                  <c:v>9.8867345092908301E-2</c:v>
                </c:pt>
                <c:pt idx="14">
                  <c:v>9.7124235214481894E-2</c:v>
                </c:pt>
                <c:pt idx="15">
                  <c:v>9.5262794416288182E-2</c:v>
                </c:pt>
                <c:pt idx="16">
                  <c:v>9.3285290577206789E-2</c:v>
                </c:pt>
                <c:pt idx="17">
                  <c:v>9.1194132981054513E-2</c:v>
                </c:pt>
                <c:pt idx="18">
                  <c:v>8.8991869381244149E-2</c:v>
                </c:pt>
                <c:pt idx="19">
                  <c:v>8.6681182896739345E-2</c:v>
                </c:pt>
                <c:pt idx="20">
                  <c:v>8.4264888743087518E-2</c:v>
                </c:pt>
                <c:pt idx="21">
                  <c:v>8.17459308025133E-2</c:v>
                </c:pt>
                <c:pt idx="22">
                  <c:v>7.9127378037251575E-2</c:v>
                </c:pt>
                <c:pt idx="23">
                  <c:v>7.6412420750489637E-2</c:v>
                </c:pt>
                <c:pt idx="24">
                  <c:v>7.3604366699474344E-2</c:v>
                </c:pt>
                <c:pt idx="25">
                  <c:v>7.0706637065519273E-2</c:v>
                </c:pt>
                <c:pt idx="26">
                  <c:v>6.7722762285822358E-2</c:v>
                </c:pt>
                <c:pt idx="27">
                  <c:v>6.4656377752171992E-2</c:v>
                </c:pt>
                <c:pt idx="28">
                  <c:v>6.1511219381782098E-2</c:v>
                </c:pt>
                <c:pt idx="29">
                  <c:v>5.8291119065652493E-2</c:v>
                </c:pt>
                <c:pt idx="30">
                  <c:v>5.4999999999999973E-2</c:v>
                </c:pt>
                <c:pt idx="31">
                  <c:v>5.1641871906447957E-2</c:v>
                </c:pt>
                <c:pt idx="32">
                  <c:v>4.8220826146798484E-2</c:v>
                </c:pt>
                <c:pt idx="33">
                  <c:v>4.4741030738337989E-2</c:v>
                </c:pt>
                <c:pt idx="34">
                  <c:v>4.1206725275750283E-2</c:v>
                </c:pt>
                <c:pt idx="35">
                  <c:v>3.7622215765823544E-2</c:v>
                </c:pt>
                <c:pt idx="36">
                  <c:v>3.3991869381244197E-2</c:v>
                </c:pt>
                <c:pt idx="37">
                  <c:v>3.0320109139869884E-2</c:v>
                </c:pt>
                <c:pt idx="38">
                  <c:v>2.6611408515963424E-2</c:v>
                </c:pt>
                <c:pt idx="39">
                  <c:v>2.2870285989953523E-2</c:v>
                </c:pt>
                <c:pt idx="40">
                  <c:v>1.9101299543362329E-2</c:v>
                </c:pt>
                <c:pt idx="41">
                  <c:v>1.530904110560719E-2</c:v>
                </c:pt>
                <c:pt idx="42">
                  <c:v>1.1498130959441872E-2</c:v>
                </c:pt>
                <c:pt idx="43">
                  <c:v>7.6732121118537697E-3</c:v>
                </c:pt>
                <c:pt idx="44">
                  <c:v>3.8389446372751159E-3</c:v>
                </c:pt>
                <c:pt idx="45">
                  <c:v>6.7383165019974053E-18</c:v>
                </c:pt>
                <c:pt idx="46">
                  <c:v>-3.838944637275102E-3</c:v>
                </c:pt>
                <c:pt idx="47">
                  <c:v>-7.6732121118537801E-3</c:v>
                </c:pt>
                <c:pt idx="48">
                  <c:v>-1.1498130959441882E-2</c:v>
                </c:pt>
                <c:pt idx="49">
                  <c:v>-1.5309041105607178E-2</c:v>
                </c:pt>
                <c:pt idx="50">
                  <c:v>-1.9101299543362319E-2</c:v>
                </c:pt>
                <c:pt idx="51">
                  <c:v>-2.2870285989953512E-2</c:v>
                </c:pt>
                <c:pt idx="52">
                  <c:v>-2.6611408515963435E-2</c:v>
                </c:pt>
                <c:pt idx="53">
                  <c:v>-3.0320109139869874E-2</c:v>
                </c:pt>
                <c:pt idx="54">
                  <c:v>-3.3991869381244183E-2</c:v>
                </c:pt>
                <c:pt idx="55">
                  <c:v>-3.762221576582353E-2</c:v>
                </c:pt>
                <c:pt idx="56">
                  <c:v>-4.1206725275750297E-2</c:v>
                </c:pt>
                <c:pt idx="57">
                  <c:v>-4.4741030738337996E-2</c:v>
                </c:pt>
                <c:pt idx="58">
                  <c:v>-4.8220826146798491E-2</c:v>
                </c:pt>
                <c:pt idx="59">
                  <c:v>-5.1641871906447964E-2</c:v>
                </c:pt>
                <c:pt idx="60">
                  <c:v>-5.4999999999999931E-2</c:v>
                </c:pt>
                <c:pt idx="61">
                  <c:v>-5.8291119065652486E-2</c:v>
                </c:pt>
                <c:pt idx="62">
                  <c:v>-6.1511219381782091E-2</c:v>
                </c:pt>
                <c:pt idx="63">
                  <c:v>-6.4656377752171978E-2</c:v>
                </c:pt>
                <c:pt idx="64">
                  <c:v>-6.7722762285822358E-2</c:v>
                </c:pt>
                <c:pt idx="65">
                  <c:v>-7.0706637065519273E-2</c:v>
                </c:pt>
                <c:pt idx="66">
                  <c:v>-7.3604366699474344E-2</c:v>
                </c:pt>
                <c:pt idx="67">
                  <c:v>-7.6412420750489651E-2</c:v>
                </c:pt>
                <c:pt idx="68">
                  <c:v>-7.9127378037251575E-2</c:v>
                </c:pt>
                <c:pt idx="69">
                  <c:v>-8.1745930802513286E-2</c:v>
                </c:pt>
                <c:pt idx="70">
                  <c:v>-8.4264888743087504E-2</c:v>
                </c:pt>
                <c:pt idx="71">
                  <c:v>-8.6681182896739345E-2</c:v>
                </c:pt>
                <c:pt idx="72">
                  <c:v>-8.8991869381244135E-2</c:v>
                </c:pt>
                <c:pt idx="73">
                  <c:v>-9.1194132981054513E-2</c:v>
                </c:pt>
                <c:pt idx="74">
                  <c:v>-9.3285290577206789E-2</c:v>
                </c:pt>
                <c:pt idx="75">
                  <c:v>-9.5262794416288182E-2</c:v>
                </c:pt>
                <c:pt idx="76">
                  <c:v>-9.7124235214481894E-2</c:v>
                </c:pt>
                <c:pt idx="77">
                  <c:v>-9.8867345092908301E-2</c:v>
                </c:pt>
                <c:pt idx="78">
                  <c:v>-0.100490000340686</c:v>
                </c:pt>
                <c:pt idx="79">
                  <c:v>-0.10199022400234653</c:v>
                </c:pt>
                <c:pt idx="80">
                  <c:v>-0.10336618828644983</c:v>
                </c:pt>
                <c:pt idx="81">
                  <c:v>-0.10461621679246681</c:v>
                </c:pt>
                <c:pt idx="82">
                  <c:v>-0.105738786553215</c:v>
                </c:pt>
                <c:pt idx="83">
                  <c:v>-0.10673252989035953</c:v>
                </c:pt>
                <c:pt idx="84">
                  <c:v>-0.10759623608071854</c:v>
                </c:pt>
                <c:pt idx="85">
                  <c:v>-0.1083288528313428</c:v>
                </c:pt>
                <c:pt idx="86">
                  <c:v>-0.10892948756157265</c:v>
                </c:pt>
                <c:pt idx="87">
                  <c:v>-0.10939740849050998</c:v>
                </c:pt>
                <c:pt idx="88">
                  <c:v>-0.10973204552858058</c:v>
                </c:pt>
                <c:pt idx="89">
                  <c:v>-0.10993299097210045</c:v>
                </c:pt>
                <c:pt idx="90">
                  <c:v>-0.10999999999999992</c:v>
                </c:pt>
                <c:pt idx="91">
                  <c:v>-0.10993299097210045</c:v>
                </c:pt>
                <c:pt idx="92">
                  <c:v>-0.10973204552858058</c:v>
                </c:pt>
                <c:pt idx="93">
                  <c:v>-0.10939740849050998</c:v>
                </c:pt>
                <c:pt idx="94">
                  <c:v>-0.10892948756157264</c:v>
                </c:pt>
                <c:pt idx="95">
                  <c:v>-0.1083288528313428</c:v>
                </c:pt>
                <c:pt idx="96">
                  <c:v>-0.10759623608071853</c:v>
                </c:pt>
                <c:pt idx="97">
                  <c:v>-0.10673252989035953</c:v>
                </c:pt>
                <c:pt idx="98">
                  <c:v>-0.105738786553215</c:v>
                </c:pt>
                <c:pt idx="99">
                  <c:v>-0.10461621679246683</c:v>
                </c:pt>
                <c:pt idx="100">
                  <c:v>-0.10336618828644985</c:v>
                </c:pt>
                <c:pt idx="101">
                  <c:v>-0.10199022400234654</c:v>
                </c:pt>
                <c:pt idx="102">
                  <c:v>-0.10049000034068602</c:v>
                </c:pt>
                <c:pt idx="103">
                  <c:v>-9.8867345092908288E-2</c:v>
                </c:pt>
                <c:pt idx="104">
                  <c:v>-9.712423521448188E-2</c:v>
                </c:pt>
                <c:pt idx="105">
                  <c:v>-9.5262794416288168E-2</c:v>
                </c:pt>
                <c:pt idx="106">
                  <c:v>-9.3285290577206803E-2</c:v>
                </c:pt>
                <c:pt idx="107">
                  <c:v>-9.119413298105454E-2</c:v>
                </c:pt>
                <c:pt idx="108">
                  <c:v>-8.8991869381244162E-2</c:v>
                </c:pt>
                <c:pt idx="109">
                  <c:v>-8.6681182896739359E-2</c:v>
                </c:pt>
                <c:pt idx="110">
                  <c:v>-8.4264888743087518E-2</c:v>
                </c:pt>
                <c:pt idx="111">
                  <c:v>-8.17459308025133E-2</c:v>
                </c:pt>
                <c:pt idx="112">
                  <c:v>-7.9127378037251561E-2</c:v>
                </c:pt>
                <c:pt idx="113">
                  <c:v>-7.6412420750489637E-2</c:v>
                </c:pt>
                <c:pt idx="114">
                  <c:v>-7.3604366699474344E-2</c:v>
                </c:pt>
                <c:pt idx="115">
                  <c:v>-7.0706637065519287E-2</c:v>
                </c:pt>
                <c:pt idx="116">
                  <c:v>-6.772276228582233E-2</c:v>
                </c:pt>
                <c:pt idx="117">
                  <c:v>-6.4656377752172006E-2</c:v>
                </c:pt>
                <c:pt idx="118">
                  <c:v>-6.1511219381782077E-2</c:v>
                </c:pt>
                <c:pt idx="119">
                  <c:v>-5.8291119065652507E-2</c:v>
                </c:pt>
                <c:pt idx="120">
                  <c:v>-5.5000000000000007E-2</c:v>
                </c:pt>
                <c:pt idx="121">
                  <c:v>-5.1641871906447943E-2</c:v>
                </c:pt>
                <c:pt idx="122">
                  <c:v>-4.8220826146798512E-2</c:v>
                </c:pt>
                <c:pt idx="123">
                  <c:v>-4.4741030738337975E-2</c:v>
                </c:pt>
                <c:pt idx="124">
                  <c:v>-4.1206725275750318E-2</c:v>
                </c:pt>
                <c:pt idx="125">
                  <c:v>-3.7622215765823509E-2</c:v>
                </c:pt>
                <c:pt idx="126">
                  <c:v>-3.3991869381244204E-2</c:v>
                </c:pt>
                <c:pt idx="127">
                  <c:v>-3.0320109139869853E-2</c:v>
                </c:pt>
                <c:pt idx="128">
                  <c:v>-2.6611408515963435E-2</c:v>
                </c:pt>
                <c:pt idx="129">
                  <c:v>-2.2870285989953561E-2</c:v>
                </c:pt>
                <c:pt idx="130">
                  <c:v>-1.9101299543362323E-2</c:v>
                </c:pt>
                <c:pt idx="131">
                  <c:v>-1.530904110560723E-2</c:v>
                </c:pt>
                <c:pt idx="132">
                  <c:v>-1.1498130959441862E-2</c:v>
                </c:pt>
                <c:pt idx="133">
                  <c:v>-7.6732121118538079E-3</c:v>
                </c:pt>
                <c:pt idx="134">
                  <c:v>-3.8389446372750807E-3</c:v>
                </c:pt>
                <c:pt idx="135">
                  <c:v>-2.0214949505992214E-17</c:v>
                </c:pt>
                <c:pt idx="136">
                  <c:v>3.838944637275138E-3</c:v>
                </c:pt>
                <c:pt idx="137">
                  <c:v>7.673212111853768E-3</c:v>
                </c:pt>
                <c:pt idx="138">
                  <c:v>1.149813095944182E-2</c:v>
                </c:pt>
                <c:pt idx="139">
                  <c:v>1.530904110560719E-2</c:v>
                </c:pt>
                <c:pt idx="140">
                  <c:v>1.9101299543362281E-2</c:v>
                </c:pt>
                <c:pt idx="141">
                  <c:v>2.2870285989953519E-2</c:v>
                </c:pt>
                <c:pt idx="142">
                  <c:v>2.66114085159634E-2</c:v>
                </c:pt>
                <c:pt idx="143">
                  <c:v>3.0320109139869909E-2</c:v>
                </c:pt>
                <c:pt idx="144">
                  <c:v>3.3991869381244169E-2</c:v>
                </c:pt>
                <c:pt idx="145">
                  <c:v>3.7622215765823558E-2</c:v>
                </c:pt>
                <c:pt idx="146">
                  <c:v>4.1206725275750283E-2</c:v>
                </c:pt>
                <c:pt idx="147">
                  <c:v>4.474103073833794E-2</c:v>
                </c:pt>
                <c:pt idx="148">
                  <c:v>4.8220826146798478E-2</c:v>
                </c:pt>
                <c:pt idx="149">
                  <c:v>5.1641871906447909E-2</c:v>
                </c:pt>
                <c:pt idx="150">
                  <c:v>5.4999999999999973E-2</c:v>
                </c:pt>
                <c:pt idx="151">
                  <c:v>5.8291119065652472E-2</c:v>
                </c:pt>
                <c:pt idx="152">
                  <c:v>6.1511219381782126E-2</c:v>
                </c:pt>
                <c:pt idx="153">
                  <c:v>6.4656377752171978E-2</c:v>
                </c:pt>
                <c:pt idx="154">
                  <c:v>6.7722762285822385E-2</c:v>
                </c:pt>
                <c:pt idx="155">
                  <c:v>7.0706637065519259E-2</c:v>
                </c:pt>
                <c:pt idx="156">
                  <c:v>7.3604366699474302E-2</c:v>
                </c:pt>
                <c:pt idx="157">
                  <c:v>7.6412420750489637E-2</c:v>
                </c:pt>
                <c:pt idx="158">
                  <c:v>7.9127378037251533E-2</c:v>
                </c:pt>
                <c:pt idx="159">
                  <c:v>8.17459308025133E-2</c:v>
                </c:pt>
                <c:pt idx="160">
                  <c:v>8.426488874308749E-2</c:v>
                </c:pt>
                <c:pt idx="161">
                  <c:v>8.6681182896739359E-2</c:v>
                </c:pt>
                <c:pt idx="162">
                  <c:v>8.8991869381244135E-2</c:v>
                </c:pt>
                <c:pt idx="163">
                  <c:v>9.119413298105454E-2</c:v>
                </c:pt>
                <c:pt idx="164">
                  <c:v>9.3285290577206789E-2</c:v>
                </c:pt>
                <c:pt idx="165">
                  <c:v>9.5262794416288155E-2</c:v>
                </c:pt>
                <c:pt idx="166">
                  <c:v>9.712423521448188E-2</c:v>
                </c:pt>
                <c:pt idx="167">
                  <c:v>9.8867345092908274E-2</c:v>
                </c:pt>
                <c:pt idx="168">
                  <c:v>0.10049000034068603</c:v>
                </c:pt>
                <c:pt idx="169">
                  <c:v>0.10199022400234653</c:v>
                </c:pt>
                <c:pt idx="170">
                  <c:v>0.10336618828644985</c:v>
                </c:pt>
                <c:pt idx="171">
                  <c:v>0.10461621679246681</c:v>
                </c:pt>
                <c:pt idx="172">
                  <c:v>0.105738786553215</c:v>
                </c:pt>
                <c:pt idx="173">
                  <c:v>0.10673252989035953</c:v>
                </c:pt>
                <c:pt idx="174">
                  <c:v>0.10759623608071853</c:v>
                </c:pt>
                <c:pt idx="175">
                  <c:v>0.1083288528313428</c:v>
                </c:pt>
                <c:pt idx="176">
                  <c:v>0.10892948756157264</c:v>
                </c:pt>
                <c:pt idx="177">
                  <c:v>0.10939740849050998</c:v>
                </c:pt>
                <c:pt idx="178">
                  <c:v>0.10973204552858058</c:v>
                </c:pt>
                <c:pt idx="179">
                  <c:v>0.10993299097210045</c:v>
                </c:pt>
                <c:pt idx="180">
                  <c:v>0.10999999999999992</c:v>
                </c:pt>
              </c:numCache>
            </c:numRef>
          </c:xVal>
          <c:yVal>
            <c:numRef>
              <c:f>'Ark1'!$J$47:$J$227</c:f>
              <c:numCache>
                <c:formatCode>0.00000</c:formatCode>
                <c:ptCount val="181"/>
                <c:pt idx="0">
                  <c:v>0</c:v>
                </c:pt>
                <c:pt idx="1">
                  <c:v>3.8389446372751037E-3</c:v>
                </c:pt>
                <c:pt idx="2">
                  <c:v>7.6732121118537775E-3</c:v>
                </c:pt>
                <c:pt idx="3">
                  <c:v>1.1498130959441874E-2</c:v>
                </c:pt>
                <c:pt idx="4">
                  <c:v>1.5309041105607187E-2</c:v>
                </c:pt>
                <c:pt idx="5">
                  <c:v>1.9101299543362323E-2</c:v>
                </c:pt>
                <c:pt idx="6">
                  <c:v>2.2870285989953512E-2</c:v>
                </c:pt>
                <c:pt idx="7">
                  <c:v>2.6611408515963431E-2</c:v>
                </c:pt>
                <c:pt idx="8">
                  <c:v>3.0320109139869884E-2</c:v>
                </c:pt>
                <c:pt idx="9">
                  <c:v>3.399186938124419E-2</c:v>
                </c:pt>
                <c:pt idx="10">
                  <c:v>3.762221576582353E-2</c:v>
                </c:pt>
                <c:pt idx="11">
                  <c:v>4.120672527575029E-2</c:v>
                </c:pt>
                <c:pt idx="12">
                  <c:v>4.4741030738337989E-2</c:v>
                </c:pt>
                <c:pt idx="13">
                  <c:v>4.8220826146798478E-2</c:v>
                </c:pt>
                <c:pt idx="14">
                  <c:v>5.164187190644795E-2</c:v>
                </c:pt>
                <c:pt idx="15">
                  <c:v>5.4999999999999952E-2</c:v>
                </c:pt>
                <c:pt idx="16">
                  <c:v>5.8291119065652493E-2</c:v>
                </c:pt>
                <c:pt idx="17">
                  <c:v>6.1511219381782112E-2</c:v>
                </c:pt>
                <c:pt idx="18">
                  <c:v>6.4656377752171992E-2</c:v>
                </c:pt>
                <c:pt idx="19">
                  <c:v>6.7722762285822358E-2</c:v>
                </c:pt>
                <c:pt idx="20">
                  <c:v>7.0706637065519259E-2</c:v>
                </c:pt>
                <c:pt idx="21">
                  <c:v>7.3604366699474344E-2</c:v>
                </c:pt>
                <c:pt idx="22">
                  <c:v>7.6412420750489637E-2</c:v>
                </c:pt>
                <c:pt idx="23">
                  <c:v>7.9127378037251561E-2</c:v>
                </c:pt>
                <c:pt idx="24">
                  <c:v>8.17459308025133E-2</c:v>
                </c:pt>
                <c:pt idx="25">
                  <c:v>8.4264888743087518E-2</c:v>
                </c:pt>
                <c:pt idx="26">
                  <c:v>8.6681182896739359E-2</c:v>
                </c:pt>
                <c:pt idx="27">
                  <c:v>8.8991869381244149E-2</c:v>
                </c:pt>
                <c:pt idx="28">
                  <c:v>9.1194132981054526E-2</c:v>
                </c:pt>
                <c:pt idx="29">
                  <c:v>9.3285290577206789E-2</c:v>
                </c:pt>
                <c:pt idx="30">
                  <c:v>9.5262794416288168E-2</c:v>
                </c:pt>
                <c:pt idx="31">
                  <c:v>9.712423521448188E-2</c:v>
                </c:pt>
                <c:pt idx="32">
                  <c:v>9.8867345092908301E-2</c:v>
                </c:pt>
                <c:pt idx="33">
                  <c:v>0.10049000034068602</c:v>
                </c:pt>
                <c:pt idx="34">
                  <c:v>0.10199022400234654</c:v>
                </c:pt>
                <c:pt idx="35">
                  <c:v>0.10336618828644983</c:v>
                </c:pt>
                <c:pt idx="36">
                  <c:v>0.10461621679246681</c:v>
                </c:pt>
                <c:pt idx="37">
                  <c:v>0.105738786553215</c:v>
                </c:pt>
                <c:pt idx="38">
                  <c:v>0.10673252989035953</c:v>
                </c:pt>
                <c:pt idx="39">
                  <c:v>0.10759623608071853</c:v>
                </c:pt>
                <c:pt idx="40">
                  <c:v>0.1083288528313428</c:v>
                </c:pt>
                <c:pt idx="41">
                  <c:v>0.10892948756157265</c:v>
                </c:pt>
                <c:pt idx="42">
                  <c:v>0.10939740849050998</c:v>
                </c:pt>
                <c:pt idx="43">
                  <c:v>0.10973204552858058</c:v>
                </c:pt>
                <c:pt idx="44">
                  <c:v>0.10993299097210045</c:v>
                </c:pt>
                <c:pt idx="45">
                  <c:v>0.10999999999999992</c:v>
                </c:pt>
                <c:pt idx="46">
                  <c:v>0.10993299097210045</c:v>
                </c:pt>
                <c:pt idx="47">
                  <c:v>0.10973204552858058</c:v>
                </c:pt>
                <c:pt idx="48">
                  <c:v>0.10939740849050998</c:v>
                </c:pt>
                <c:pt idx="49">
                  <c:v>0.10892948756157265</c:v>
                </c:pt>
                <c:pt idx="50">
                  <c:v>0.1083288528313428</c:v>
                </c:pt>
                <c:pt idx="51">
                  <c:v>0.10759623608071854</c:v>
                </c:pt>
                <c:pt idx="52">
                  <c:v>0.10673252989035953</c:v>
                </c:pt>
                <c:pt idx="53">
                  <c:v>0.105738786553215</c:v>
                </c:pt>
                <c:pt idx="54">
                  <c:v>0.10461621679246683</c:v>
                </c:pt>
                <c:pt idx="55">
                  <c:v>0.10336618828644985</c:v>
                </c:pt>
                <c:pt idx="56">
                  <c:v>0.10199022400234654</c:v>
                </c:pt>
                <c:pt idx="57">
                  <c:v>0.10049000034068602</c:v>
                </c:pt>
                <c:pt idx="58">
                  <c:v>9.8867345092908288E-2</c:v>
                </c:pt>
                <c:pt idx="59">
                  <c:v>9.712423521448188E-2</c:v>
                </c:pt>
                <c:pt idx="60">
                  <c:v>9.5262794416288182E-2</c:v>
                </c:pt>
                <c:pt idx="61">
                  <c:v>9.3285290577206803E-2</c:v>
                </c:pt>
                <c:pt idx="62">
                  <c:v>9.1194132981054526E-2</c:v>
                </c:pt>
                <c:pt idx="63">
                  <c:v>8.8991869381244149E-2</c:v>
                </c:pt>
                <c:pt idx="64">
                  <c:v>8.6681182896739359E-2</c:v>
                </c:pt>
                <c:pt idx="65">
                  <c:v>8.4264888743087518E-2</c:v>
                </c:pt>
                <c:pt idx="66">
                  <c:v>8.17459308025133E-2</c:v>
                </c:pt>
                <c:pt idx="67">
                  <c:v>7.9127378037251561E-2</c:v>
                </c:pt>
                <c:pt idx="68">
                  <c:v>7.6412420750489624E-2</c:v>
                </c:pt>
                <c:pt idx="69">
                  <c:v>7.3604366699474358E-2</c:v>
                </c:pt>
                <c:pt idx="70">
                  <c:v>7.0706637065519287E-2</c:v>
                </c:pt>
                <c:pt idx="71">
                  <c:v>6.7722762285822372E-2</c:v>
                </c:pt>
                <c:pt idx="72">
                  <c:v>6.4656377752172006E-2</c:v>
                </c:pt>
                <c:pt idx="73">
                  <c:v>6.1511219381782112E-2</c:v>
                </c:pt>
                <c:pt idx="74">
                  <c:v>5.8291119065652493E-2</c:v>
                </c:pt>
                <c:pt idx="75">
                  <c:v>5.4999999999999952E-2</c:v>
                </c:pt>
                <c:pt idx="76">
                  <c:v>5.1641871906447936E-2</c:v>
                </c:pt>
                <c:pt idx="77">
                  <c:v>4.8220826146798464E-2</c:v>
                </c:pt>
                <c:pt idx="78">
                  <c:v>4.4741030738338017E-2</c:v>
                </c:pt>
                <c:pt idx="79">
                  <c:v>4.1206725275750318E-2</c:v>
                </c:pt>
                <c:pt idx="80">
                  <c:v>3.7622215765823551E-2</c:v>
                </c:pt>
                <c:pt idx="81">
                  <c:v>3.3991869381244197E-2</c:v>
                </c:pt>
                <c:pt idx="82">
                  <c:v>3.0320109139869891E-2</c:v>
                </c:pt>
                <c:pt idx="83">
                  <c:v>2.6611408515963431E-2</c:v>
                </c:pt>
                <c:pt idx="84">
                  <c:v>2.2870285989953509E-2</c:v>
                </c:pt>
                <c:pt idx="85">
                  <c:v>1.9101299543362316E-2</c:v>
                </c:pt>
                <c:pt idx="86">
                  <c:v>1.5309041105607175E-2</c:v>
                </c:pt>
                <c:pt idx="87">
                  <c:v>1.1498130959441901E-2</c:v>
                </c:pt>
                <c:pt idx="88">
                  <c:v>7.6732121118538018E-3</c:v>
                </c:pt>
                <c:pt idx="89">
                  <c:v>3.8389446372751228E-3</c:v>
                </c:pt>
                <c:pt idx="90">
                  <c:v>1.3476633003994811E-17</c:v>
                </c:pt>
                <c:pt idx="91">
                  <c:v>-3.8389446372750959E-3</c:v>
                </c:pt>
                <c:pt idx="92">
                  <c:v>-7.6732121118537741E-3</c:v>
                </c:pt>
                <c:pt idx="93">
                  <c:v>-1.1498130959441875E-2</c:v>
                </c:pt>
                <c:pt idx="94">
                  <c:v>-1.5309041105607196E-2</c:v>
                </c:pt>
                <c:pt idx="95">
                  <c:v>-1.9101299543362336E-2</c:v>
                </c:pt>
                <c:pt idx="96">
                  <c:v>-2.2870285989953529E-2</c:v>
                </c:pt>
                <c:pt idx="97">
                  <c:v>-2.6611408515963407E-2</c:v>
                </c:pt>
                <c:pt idx="98">
                  <c:v>-3.0320109139869867E-2</c:v>
                </c:pt>
                <c:pt idx="99">
                  <c:v>-3.3991869381244176E-2</c:v>
                </c:pt>
                <c:pt idx="100">
                  <c:v>-3.7622215765823523E-2</c:v>
                </c:pt>
                <c:pt idx="101">
                  <c:v>-4.120672527575029E-2</c:v>
                </c:pt>
                <c:pt idx="102">
                  <c:v>-4.4741030738337989E-2</c:v>
                </c:pt>
                <c:pt idx="103">
                  <c:v>-4.8220826146798484E-2</c:v>
                </c:pt>
                <c:pt idx="104">
                  <c:v>-5.1641871906447957E-2</c:v>
                </c:pt>
                <c:pt idx="105">
                  <c:v>-5.4999999999999973E-2</c:v>
                </c:pt>
                <c:pt idx="106">
                  <c:v>-5.8291119065652486E-2</c:v>
                </c:pt>
                <c:pt idx="107">
                  <c:v>-6.1511219381782091E-2</c:v>
                </c:pt>
                <c:pt idx="108">
                  <c:v>-6.4656377752171978E-2</c:v>
                </c:pt>
                <c:pt idx="109">
                  <c:v>-6.7722762285822344E-2</c:v>
                </c:pt>
                <c:pt idx="110">
                  <c:v>-7.0706637065519259E-2</c:v>
                </c:pt>
                <c:pt idx="111">
                  <c:v>-7.3604366699474344E-2</c:v>
                </c:pt>
                <c:pt idx="112">
                  <c:v>-7.6412420750489651E-2</c:v>
                </c:pt>
                <c:pt idx="113">
                  <c:v>-7.9127378037251575E-2</c:v>
                </c:pt>
                <c:pt idx="114">
                  <c:v>-8.1745930802513314E-2</c:v>
                </c:pt>
                <c:pt idx="115">
                  <c:v>-8.4264888743087504E-2</c:v>
                </c:pt>
                <c:pt idx="116">
                  <c:v>-8.6681182896739373E-2</c:v>
                </c:pt>
                <c:pt idx="117">
                  <c:v>-8.8991869381244135E-2</c:v>
                </c:pt>
                <c:pt idx="118">
                  <c:v>-9.119413298105454E-2</c:v>
                </c:pt>
                <c:pt idx="119">
                  <c:v>-9.3285290577206789E-2</c:v>
                </c:pt>
                <c:pt idx="120">
                  <c:v>-9.5262794416288155E-2</c:v>
                </c:pt>
                <c:pt idx="121">
                  <c:v>-9.7124235214481894E-2</c:v>
                </c:pt>
                <c:pt idx="122">
                  <c:v>-9.8867345092908274E-2</c:v>
                </c:pt>
                <c:pt idx="123">
                  <c:v>-0.10049000034068603</c:v>
                </c:pt>
                <c:pt idx="124">
                  <c:v>-0.10199022400234653</c:v>
                </c:pt>
                <c:pt idx="125">
                  <c:v>-0.10336618828644985</c:v>
                </c:pt>
                <c:pt idx="126">
                  <c:v>-0.10461621679246681</c:v>
                </c:pt>
                <c:pt idx="127">
                  <c:v>-0.10573878655321502</c:v>
                </c:pt>
                <c:pt idx="128">
                  <c:v>-0.10673252989035953</c:v>
                </c:pt>
                <c:pt idx="129">
                  <c:v>-0.10759623608071853</c:v>
                </c:pt>
                <c:pt idx="130">
                  <c:v>-0.1083288528313428</c:v>
                </c:pt>
                <c:pt idx="131">
                  <c:v>-0.10892948756157264</c:v>
                </c:pt>
                <c:pt idx="132">
                  <c:v>-0.10939740849051</c:v>
                </c:pt>
                <c:pt idx="133">
                  <c:v>-0.10973204552858058</c:v>
                </c:pt>
                <c:pt idx="134">
                  <c:v>-0.10993299097210045</c:v>
                </c:pt>
                <c:pt idx="135">
                  <c:v>-0.10999999999999992</c:v>
                </c:pt>
                <c:pt idx="136">
                  <c:v>-0.10993299097210045</c:v>
                </c:pt>
                <c:pt idx="137">
                  <c:v>-0.1097320455285806</c:v>
                </c:pt>
                <c:pt idx="138">
                  <c:v>-0.10939740849051</c:v>
                </c:pt>
                <c:pt idx="139">
                  <c:v>-0.10892948756157265</c:v>
                </c:pt>
                <c:pt idx="140">
                  <c:v>-0.10832885283134282</c:v>
                </c:pt>
                <c:pt idx="141">
                  <c:v>-0.10759623608071853</c:v>
                </c:pt>
                <c:pt idx="142">
                  <c:v>-0.10673252989035954</c:v>
                </c:pt>
                <c:pt idx="143">
                  <c:v>-0.10573878655321499</c:v>
                </c:pt>
                <c:pt idx="144">
                  <c:v>-0.10461621679246683</c:v>
                </c:pt>
                <c:pt idx="145">
                  <c:v>-0.10336618828644983</c:v>
                </c:pt>
                <c:pt idx="146">
                  <c:v>-0.10199022400234654</c:v>
                </c:pt>
                <c:pt idx="147">
                  <c:v>-0.10049000034068604</c:v>
                </c:pt>
                <c:pt idx="148">
                  <c:v>-9.8867345092908301E-2</c:v>
                </c:pt>
                <c:pt idx="149">
                  <c:v>-9.7124235214481908E-2</c:v>
                </c:pt>
                <c:pt idx="150">
                  <c:v>-9.5262794416288168E-2</c:v>
                </c:pt>
                <c:pt idx="151">
                  <c:v>-9.3285290577206803E-2</c:v>
                </c:pt>
                <c:pt idx="152">
                  <c:v>-9.1194132981054513E-2</c:v>
                </c:pt>
                <c:pt idx="153">
                  <c:v>-8.8991869381244162E-2</c:v>
                </c:pt>
                <c:pt idx="154">
                  <c:v>-8.6681182896739331E-2</c:v>
                </c:pt>
                <c:pt idx="155">
                  <c:v>-8.4264888743087532E-2</c:v>
                </c:pt>
                <c:pt idx="156">
                  <c:v>-8.1745930802513342E-2</c:v>
                </c:pt>
                <c:pt idx="157">
                  <c:v>-7.9127378037251575E-2</c:v>
                </c:pt>
                <c:pt idx="158">
                  <c:v>-7.6412420750489679E-2</c:v>
                </c:pt>
                <c:pt idx="159">
                  <c:v>-7.3604366699474344E-2</c:v>
                </c:pt>
                <c:pt idx="160">
                  <c:v>-7.0706637065519301E-2</c:v>
                </c:pt>
                <c:pt idx="161">
                  <c:v>-6.7722762285822344E-2</c:v>
                </c:pt>
                <c:pt idx="162">
                  <c:v>-6.465637775217202E-2</c:v>
                </c:pt>
                <c:pt idx="163">
                  <c:v>-6.1511219381782077E-2</c:v>
                </c:pt>
                <c:pt idx="164">
                  <c:v>-5.8291119065652507E-2</c:v>
                </c:pt>
                <c:pt idx="165">
                  <c:v>-5.5000000000000007E-2</c:v>
                </c:pt>
                <c:pt idx="166">
                  <c:v>-5.164187190644795E-2</c:v>
                </c:pt>
                <c:pt idx="167">
                  <c:v>-4.8220826146798519E-2</c:v>
                </c:pt>
                <c:pt idx="168">
                  <c:v>-4.4741030738337982E-2</c:v>
                </c:pt>
                <c:pt idx="169">
                  <c:v>-4.1206725275750325E-2</c:v>
                </c:pt>
                <c:pt idx="170">
                  <c:v>-3.7622215765823516E-2</c:v>
                </c:pt>
                <c:pt idx="171">
                  <c:v>-3.3991869381244211E-2</c:v>
                </c:pt>
                <c:pt idx="172">
                  <c:v>-3.032010913986986E-2</c:v>
                </c:pt>
                <c:pt idx="173">
                  <c:v>-2.6611408515963445E-2</c:v>
                </c:pt>
                <c:pt idx="174">
                  <c:v>-2.2870285989953568E-2</c:v>
                </c:pt>
                <c:pt idx="175">
                  <c:v>-1.9101299543362329E-2</c:v>
                </c:pt>
                <c:pt idx="176">
                  <c:v>-1.5309041105607235E-2</c:v>
                </c:pt>
                <c:pt idx="177">
                  <c:v>-1.1498130959441867E-2</c:v>
                </c:pt>
                <c:pt idx="178">
                  <c:v>-7.673212111853814E-3</c:v>
                </c:pt>
                <c:pt idx="179">
                  <c:v>-3.8389446372750877E-3</c:v>
                </c:pt>
                <c:pt idx="180">
                  <c:v>-2.6953266007989621E-17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'Ark1'!$A$31</c:f>
              <c:strCache>
                <c:ptCount val="1"/>
                <c:pt idx="0">
                  <c:v>Merkur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tx1">
                  <a:lumMod val="75000"/>
                  <a:lumOff val="25000"/>
                </a:schemeClr>
              </a:solidFill>
            </c:spPr>
          </c:marker>
          <c:xVal>
            <c:numRef>
              <c:f>('Ark1'!$H$31,'Ark1'!$L$31)</c:f>
              <c:numCache>
                <c:formatCode>General</c:formatCode>
                <c:ptCount val="2"/>
                <c:pt idx="0">
                  <c:v>6.9943694212449739E-2</c:v>
                </c:pt>
                <c:pt idx="1">
                  <c:v>0.10851755132484985</c:v>
                </c:pt>
              </c:numCache>
            </c:numRef>
          </c:xVal>
          <c:yVal>
            <c:numRef>
              <c:f>('Ark1'!$I$31,'Ark1'!$M$31)</c:f>
              <c:numCache>
                <c:formatCode>General</c:formatCode>
                <c:ptCount val="2"/>
                <c:pt idx="0">
                  <c:v>8.4899232269292663E-2</c:v>
                </c:pt>
                <c:pt idx="1">
                  <c:v>5.3086380346333291E-2</c:v>
                </c:pt>
              </c:numCache>
            </c:numRef>
          </c:yVal>
          <c:smooth val="1"/>
        </c:ser>
        <c:ser>
          <c:idx val="3"/>
          <c:order val="7"/>
          <c:tx>
            <c:strRef>
              <c:f>'Ark1'!$K$45</c:f>
              <c:strCache>
                <c:ptCount val="1"/>
                <c:pt idx="0">
                  <c:v>Merkur-Venus</c:v>
                </c:pt>
              </c:strCache>
            </c:strRef>
          </c:tx>
          <c:spPr>
            <a:ln w="31750">
              <a:prstDash val="sysDot"/>
            </a:ln>
          </c:spPr>
          <c:marker>
            <c:symbol val="none"/>
          </c:marker>
          <c:xVal>
            <c:numRef>
              <c:f>'Ark1'!$K$47:$K$227</c:f>
              <c:numCache>
                <c:formatCode>0.00000</c:formatCode>
                <c:ptCount val="181"/>
                <c:pt idx="0">
                  <c:v>0.15999999999999992</c:v>
                </c:pt>
                <c:pt idx="1">
                  <c:v>0.15990253232305524</c:v>
                </c:pt>
                <c:pt idx="2">
                  <c:v>0.15961024804157178</c:v>
                </c:pt>
                <c:pt idx="3">
                  <c:v>0.15912350325892366</c:v>
                </c:pt>
                <c:pt idx="4">
                  <c:v>0.15844289099865119</c:v>
                </c:pt>
                <c:pt idx="5">
                  <c:v>0.1575692404819532</c:v>
                </c:pt>
                <c:pt idx="6">
                  <c:v>0.15650361611740884</c:v>
                </c:pt>
                <c:pt idx="7">
                  <c:v>0.15524731620415935</c:v>
                </c:pt>
                <c:pt idx="8">
                  <c:v>0.15380187135013096</c:v>
                </c:pt>
                <c:pt idx="9">
                  <c:v>0.1521690426072245</c:v>
                </c:pt>
                <c:pt idx="10">
                  <c:v>0.15035081932574526</c:v>
                </c:pt>
                <c:pt idx="11">
                  <c:v>0.14834941673068591</c:v>
                </c:pt>
                <c:pt idx="12">
                  <c:v>0.14616727322281606</c:v>
                </c:pt>
                <c:pt idx="13">
                  <c:v>0.14380704740786665</c:v>
                </c:pt>
                <c:pt idx="14">
                  <c:v>0.14127161485742826</c:v>
                </c:pt>
                <c:pt idx="15">
                  <c:v>0.13856406460551013</c:v>
                </c:pt>
                <c:pt idx="16">
                  <c:v>0.13568769538502809</c:v>
                </c:pt>
                <c:pt idx="17">
                  <c:v>0.1326460116088066</c:v>
                </c:pt>
                <c:pt idx="18">
                  <c:v>0.12944271909999153</c:v>
                </c:pt>
                <c:pt idx="19">
                  <c:v>0.12608172057707545</c:v>
                </c:pt>
                <c:pt idx="20">
                  <c:v>0.12256711089903642</c:v>
                </c:pt>
                <c:pt idx="21">
                  <c:v>0.11890317207638303</c:v>
                </c:pt>
                <c:pt idx="22">
                  <c:v>0.11509436805418413</c:v>
                </c:pt>
                <c:pt idx="23">
                  <c:v>0.1111453392734395</c:v>
                </c:pt>
                <c:pt idx="24">
                  <c:v>0.10706089701741726</c:v>
                </c:pt>
                <c:pt idx="25">
                  <c:v>0.10284601754984625</c:v>
                </c:pt>
                <c:pt idx="26">
                  <c:v>9.8505836052105278E-2</c:v>
                </c:pt>
                <c:pt idx="27">
                  <c:v>9.4045640366795649E-2</c:v>
                </c:pt>
                <c:pt idx="28">
                  <c:v>8.947086455531944E-2</c:v>
                </c:pt>
                <c:pt idx="29">
                  <c:v>8.4787082277312742E-2</c:v>
                </c:pt>
                <c:pt idx="30">
                  <c:v>7.9999999999999974E-2</c:v>
                </c:pt>
                <c:pt idx="31">
                  <c:v>7.5115450045742493E-2</c:v>
                </c:pt>
                <c:pt idx="32">
                  <c:v>7.0139383486252357E-2</c:v>
                </c:pt>
                <c:pt idx="33">
                  <c:v>6.5077862892127997E-2</c:v>
                </c:pt>
                <c:pt idx="34">
                  <c:v>5.9937054946545887E-2</c:v>
                </c:pt>
                <c:pt idx="35">
                  <c:v>5.4723222932106984E-2</c:v>
                </c:pt>
                <c:pt idx="36">
                  <c:v>4.9442719099991567E-2</c:v>
                </c:pt>
                <c:pt idx="37">
                  <c:v>4.4101976930719843E-2</c:v>
                </c:pt>
                <c:pt idx="38">
                  <c:v>3.8707503295946806E-2</c:v>
                </c:pt>
                <c:pt idx="39">
                  <c:v>3.3265870530841499E-2</c:v>
                </c:pt>
                <c:pt idx="40">
                  <c:v>2.7783708426708853E-2</c:v>
                </c:pt>
                <c:pt idx="41">
                  <c:v>2.2267696153610465E-2</c:v>
                </c:pt>
                <c:pt idx="42">
                  <c:v>1.6724554122824545E-2</c:v>
                </c:pt>
                <c:pt idx="43">
                  <c:v>1.1161035799060031E-2</c:v>
                </c:pt>
                <c:pt idx="44">
                  <c:v>5.5839194724001699E-3</c:v>
                </c:pt>
                <c:pt idx="45">
                  <c:v>9.8011876392689545E-18</c:v>
                </c:pt>
                <c:pt idx="46">
                  <c:v>-5.5839194724001499E-3</c:v>
                </c:pt>
                <c:pt idx="47">
                  <c:v>-1.1161035799060047E-2</c:v>
                </c:pt>
                <c:pt idx="48">
                  <c:v>-1.6724554122824559E-2</c:v>
                </c:pt>
                <c:pt idx="49">
                  <c:v>-2.2267696153610447E-2</c:v>
                </c:pt>
                <c:pt idx="50">
                  <c:v>-2.7783708426708836E-2</c:v>
                </c:pt>
                <c:pt idx="51">
                  <c:v>-3.3265870530841478E-2</c:v>
                </c:pt>
                <c:pt idx="52">
                  <c:v>-3.8707503295946827E-2</c:v>
                </c:pt>
                <c:pt idx="53">
                  <c:v>-4.4101976930719829E-2</c:v>
                </c:pt>
                <c:pt idx="54">
                  <c:v>-4.9442719099991553E-2</c:v>
                </c:pt>
                <c:pt idx="55">
                  <c:v>-5.472322293210697E-2</c:v>
                </c:pt>
                <c:pt idx="56">
                  <c:v>-5.9937054946545901E-2</c:v>
                </c:pt>
                <c:pt idx="57">
                  <c:v>-6.5077862892128011E-2</c:v>
                </c:pt>
                <c:pt idx="58">
                  <c:v>-7.0139383486252371E-2</c:v>
                </c:pt>
                <c:pt idx="59">
                  <c:v>-7.5115450045742507E-2</c:v>
                </c:pt>
                <c:pt idx="60">
                  <c:v>-7.9999999999999918E-2</c:v>
                </c:pt>
                <c:pt idx="61">
                  <c:v>-8.4787082277312728E-2</c:v>
                </c:pt>
                <c:pt idx="62">
                  <c:v>-8.9470864555319427E-2</c:v>
                </c:pt>
                <c:pt idx="63">
                  <c:v>-9.4045640366795635E-2</c:v>
                </c:pt>
                <c:pt idx="64">
                  <c:v>-9.8505836052105278E-2</c:v>
                </c:pt>
                <c:pt idx="65">
                  <c:v>-0.10284601754984625</c:v>
                </c:pt>
                <c:pt idx="66">
                  <c:v>-0.10706089701741726</c:v>
                </c:pt>
                <c:pt idx="67">
                  <c:v>-0.11114533927343952</c:v>
                </c:pt>
                <c:pt idx="68">
                  <c:v>-0.11509436805418413</c:v>
                </c:pt>
                <c:pt idx="69">
                  <c:v>-0.11890317207638298</c:v>
                </c:pt>
                <c:pt idx="70">
                  <c:v>-0.12256711089903641</c:v>
                </c:pt>
                <c:pt idx="71">
                  <c:v>-0.12608172057707545</c:v>
                </c:pt>
                <c:pt idx="72">
                  <c:v>-0.1294427190999915</c:v>
                </c:pt>
                <c:pt idx="73">
                  <c:v>-0.1326460116088066</c:v>
                </c:pt>
                <c:pt idx="74">
                  <c:v>-0.13568769538502809</c:v>
                </c:pt>
                <c:pt idx="75">
                  <c:v>-0.13856406460551013</c:v>
                </c:pt>
                <c:pt idx="76">
                  <c:v>-0.14127161485742826</c:v>
                </c:pt>
                <c:pt idx="77">
                  <c:v>-0.14380704740786665</c:v>
                </c:pt>
                <c:pt idx="78">
                  <c:v>-0.14616727322281606</c:v>
                </c:pt>
                <c:pt idx="79">
                  <c:v>-0.14834941673068588</c:v>
                </c:pt>
                <c:pt idx="80">
                  <c:v>-0.15035081932574526</c:v>
                </c:pt>
                <c:pt idx="81">
                  <c:v>-0.1521690426072245</c:v>
                </c:pt>
                <c:pt idx="82">
                  <c:v>-0.15380187135013096</c:v>
                </c:pt>
                <c:pt idx="83">
                  <c:v>-0.15524731620415935</c:v>
                </c:pt>
                <c:pt idx="84">
                  <c:v>-0.15650361611740884</c:v>
                </c:pt>
                <c:pt idx="85">
                  <c:v>-0.1575692404819532</c:v>
                </c:pt>
                <c:pt idx="86">
                  <c:v>-0.15844289099865119</c:v>
                </c:pt>
                <c:pt idx="87">
                  <c:v>-0.15912350325892366</c:v>
                </c:pt>
                <c:pt idx="88">
                  <c:v>-0.15961024804157178</c:v>
                </c:pt>
                <c:pt idx="89">
                  <c:v>-0.15990253232305524</c:v>
                </c:pt>
                <c:pt idx="90">
                  <c:v>-0.15999999999999992</c:v>
                </c:pt>
                <c:pt idx="91">
                  <c:v>-0.15990253232305524</c:v>
                </c:pt>
                <c:pt idx="92">
                  <c:v>-0.15961024804157178</c:v>
                </c:pt>
                <c:pt idx="93">
                  <c:v>-0.15912350325892366</c:v>
                </c:pt>
                <c:pt idx="94">
                  <c:v>-0.15844289099865116</c:v>
                </c:pt>
                <c:pt idx="95">
                  <c:v>-0.1575692404819532</c:v>
                </c:pt>
                <c:pt idx="96">
                  <c:v>-0.15650361611740882</c:v>
                </c:pt>
                <c:pt idx="97">
                  <c:v>-0.15524731620415935</c:v>
                </c:pt>
                <c:pt idx="98">
                  <c:v>-0.15380187135013096</c:v>
                </c:pt>
                <c:pt idx="99">
                  <c:v>-0.1521690426072245</c:v>
                </c:pt>
                <c:pt idx="100">
                  <c:v>-0.15035081932574526</c:v>
                </c:pt>
                <c:pt idx="101">
                  <c:v>-0.14834941673068591</c:v>
                </c:pt>
                <c:pt idx="102">
                  <c:v>-0.14616727322281606</c:v>
                </c:pt>
                <c:pt idx="103">
                  <c:v>-0.14380704740786662</c:v>
                </c:pt>
                <c:pt idx="104">
                  <c:v>-0.14127161485742823</c:v>
                </c:pt>
                <c:pt idx="105">
                  <c:v>-0.1385640646055101</c:v>
                </c:pt>
                <c:pt idx="106">
                  <c:v>-0.13568769538502809</c:v>
                </c:pt>
                <c:pt idx="107">
                  <c:v>-0.13264601160880662</c:v>
                </c:pt>
                <c:pt idx="108">
                  <c:v>-0.12944271909999155</c:v>
                </c:pt>
                <c:pt idx="109">
                  <c:v>-0.12608172057707545</c:v>
                </c:pt>
                <c:pt idx="110">
                  <c:v>-0.12256711089903642</c:v>
                </c:pt>
                <c:pt idx="111">
                  <c:v>-0.11890317207638303</c:v>
                </c:pt>
                <c:pt idx="112">
                  <c:v>-0.11509436805418412</c:v>
                </c:pt>
                <c:pt idx="113">
                  <c:v>-0.1111453392734395</c:v>
                </c:pt>
                <c:pt idx="114">
                  <c:v>-0.10706089701741725</c:v>
                </c:pt>
                <c:pt idx="115">
                  <c:v>-0.10284601754984626</c:v>
                </c:pt>
                <c:pt idx="116">
                  <c:v>-9.8505836052105236E-2</c:v>
                </c:pt>
                <c:pt idx="117">
                  <c:v>-9.4045640366795677E-2</c:v>
                </c:pt>
                <c:pt idx="118">
                  <c:v>-8.9470864555319413E-2</c:v>
                </c:pt>
                <c:pt idx="119">
                  <c:v>-8.4787082277312756E-2</c:v>
                </c:pt>
                <c:pt idx="120">
                  <c:v>-8.0000000000000029E-2</c:v>
                </c:pt>
                <c:pt idx="121">
                  <c:v>-7.511545004574248E-2</c:v>
                </c:pt>
                <c:pt idx="122">
                  <c:v>-7.0139383486252399E-2</c:v>
                </c:pt>
                <c:pt idx="123">
                  <c:v>-6.5077862892127983E-2</c:v>
                </c:pt>
                <c:pt idx="124">
                  <c:v>-5.9937054946545935E-2</c:v>
                </c:pt>
                <c:pt idx="125">
                  <c:v>-5.4723222932106942E-2</c:v>
                </c:pt>
                <c:pt idx="126">
                  <c:v>-4.9442719099991587E-2</c:v>
                </c:pt>
                <c:pt idx="127">
                  <c:v>-4.4101976930719801E-2</c:v>
                </c:pt>
                <c:pt idx="128">
                  <c:v>-3.8707503295946827E-2</c:v>
                </c:pt>
                <c:pt idx="129">
                  <c:v>-3.3265870530841547E-2</c:v>
                </c:pt>
                <c:pt idx="130">
                  <c:v>-2.7783708426708839E-2</c:v>
                </c:pt>
                <c:pt idx="131">
                  <c:v>-2.226769615361052E-2</c:v>
                </c:pt>
                <c:pt idx="132">
                  <c:v>-1.6724554122824531E-2</c:v>
                </c:pt>
                <c:pt idx="133">
                  <c:v>-1.1161035799060087E-2</c:v>
                </c:pt>
                <c:pt idx="134">
                  <c:v>-5.5839194724001187E-3</c:v>
                </c:pt>
                <c:pt idx="135">
                  <c:v>-2.9403562917806867E-17</c:v>
                </c:pt>
                <c:pt idx="136">
                  <c:v>5.583919472400202E-3</c:v>
                </c:pt>
                <c:pt idx="137">
                  <c:v>1.116103579906003E-2</c:v>
                </c:pt>
                <c:pt idx="138">
                  <c:v>1.6724554122824468E-2</c:v>
                </c:pt>
                <c:pt idx="139">
                  <c:v>2.2267696153610465E-2</c:v>
                </c:pt>
                <c:pt idx="140">
                  <c:v>2.778370842670878E-2</c:v>
                </c:pt>
                <c:pt idx="141">
                  <c:v>3.3265870530841492E-2</c:v>
                </c:pt>
                <c:pt idx="142">
                  <c:v>3.8707503295946771E-2</c:v>
                </c:pt>
                <c:pt idx="143">
                  <c:v>4.4101976930719877E-2</c:v>
                </c:pt>
                <c:pt idx="144">
                  <c:v>4.9442719099991532E-2</c:v>
                </c:pt>
                <c:pt idx="145">
                  <c:v>5.4723222932107012E-2</c:v>
                </c:pt>
                <c:pt idx="146">
                  <c:v>5.9937054946545887E-2</c:v>
                </c:pt>
                <c:pt idx="147">
                  <c:v>6.5077862892127927E-2</c:v>
                </c:pt>
                <c:pt idx="148">
                  <c:v>7.0139383486252344E-2</c:v>
                </c:pt>
                <c:pt idx="149">
                  <c:v>7.5115450045742424E-2</c:v>
                </c:pt>
                <c:pt idx="150">
                  <c:v>7.9999999999999974E-2</c:v>
                </c:pt>
                <c:pt idx="151">
                  <c:v>8.47870822773127E-2</c:v>
                </c:pt>
                <c:pt idx="152">
                  <c:v>8.9470864555319482E-2</c:v>
                </c:pt>
                <c:pt idx="153">
                  <c:v>9.4045640366795621E-2</c:v>
                </c:pt>
                <c:pt idx="154">
                  <c:v>9.8505836052105319E-2</c:v>
                </c:pt>
                <c:pt idx="155">
                  <c:v>0.10284601754984622</c:v>
                </c:pt>
                <c:pt idx="156">
                  <c:v>0.10706089701741719</c:v>
                </c:pt>
                <c:pt idx="157">
                  <c:v>0.1111453392734395</c:v>
                </c:pt>
                <c:pt idx="158">
                  <c:v>0.11509436805418408</c:v>
                </c:pt>
                <c:pt idx="159">
                  <c:v>0.11890317207638303</c:v>
                </c:pt>
                <c:pt idx="160">
                  <c:v>0.12256711089903638</c:v>
                </c:pt>
                <c:pt idx="161">
                  <c:v>0.12608172057707545</c:v>
                </c:pt>
                <c:pt idx="162">
                  <c:v>0.1294427190999915</c:v>
                </c:pt>
                <c:pt idx="163">
                  <c:v>0.13264601160880662</c:v>
                </c:pt>
                <c:pt idx="164">
                  <c:v>0.13568769538502809</c:v>
                </c:pt>
                <c:pt idx="165">
                  <c:v>0.13856406460551007</c:v>
                </c:pt>
                <c:pt idx="166">
                  <c:v>0.14127161485742823</c:v>
                </c:pt>
                <c:pt idx="167">
                  <c:v>0.14380704740786662</c:v>
                </c:pt>
                <c:pt idx="168">
                  <c:v>0.14616727322281609</c:v>
                </c:pt>
                <c:pt idx="169">
                  <c:v>0.14834941673068588</c:v>
                </c:pt>
                <c:pt idx="170">
                  <c:v>0.15035081932574526</c:v>
                </c:pt>
                <c:pt idx="171">
                  <c:v>0.1521690426072245</c:v>
                </c:pt>
                <c:pt idx="172">
                  <c:v>0.15380187135013096</c:v>
                </c:pt>
                <c:pt idx="173">
                  <c:v>0.15524731620415935</c:v>
                </c:pt>
                <c:pt idx="174">
                  <c:v>0.15650361611740882</c:v>
                </c:pt>
                <c:pt idx="175">
                  <c:v>0.1575692404819532</c:v>
                </c:pt>
                <c:pt idx="176">
                  <c:v>0.15844289099865116</c:v>
                </c:pt>
                <c:pt idx="177">
                  <c:v>0.15912350325892366</c:v>
                </c:pt>
                <c:pt idx="178">
                  <c:v>0.15961024804157178</c:v>
                </c:pt>
                <c:pt idx="179">
                  <c:v>0.15990253232305524</c:v>
                </c:pt>
                <c:pt idx="180">
                  <c:v>0.15999999999999992</c:v>
                </c:pt>
              </c:numCache>
            </c:numRef>
          </c:xVal>
          <c:yVal>
            <c:numRef>
              <c:f>'Ark1'!$L$47:$L$227</c:f>
              <c:numCache>
                <c:formatCode>0.00000</c:formatCode>
                <c:ptCount val="181"/>
                <c:pt idx="0">
                  <c:v>0</c:v>
                </c:pt>
                <c:pt idx="1">
                  <c:v>5.5839194724001525E-3</c:v>
                </c:pt>
                <c:pt idx="2">
                  <c:v>1.1161035799060044E-2</c:v>
                </c:pt>
                <c:pt idx="3">
                  <c:v>1.6724554122824548E-2</c:v>
                </c:pt>
                <c:pt idx="4">
                  <c:v>2.2267696153610458E-2</c:v>
                </c:pt>
                <c:pt idx="5">
                  <c:v>2.7783708426708839E-2</c:v>
                </c:pt>
                <c:pt idx="6">
                  <c:v>3.3265870530841478E-2</c:v>
                </c:pt>
                <c:pt idx="7">
                  <c:v>3.870750329594682E-2</c:v>
                </c:pt>
                <c:pt idx="8">
                  <c:v>4.4101976930719843E-2</c:v>
                </c:pt>
                <c:pt idx="9">
                  <c:v>4.944271909999156E-2</c:v>
                </c:pt>
                <c:pt idx="10">
                  <c:v>5.472322293210697E-2</c:v>
                </c:pt>
                <c:pt idx="11">
                  <c:v>5.9937054946545894E-2</c:v>
                </c:pt>
                <c:pt idx="12">
                  <c:v>6.5077862892127997E-2</c:v>
                </c:pt>
                <c:pt idx="13">
                  <c:v>7.0139383486252344E-2</c:v>
                </c:pt>
                <c:pt idx="14">
                  <c:v>7.5115450045742493E-2</c:v>
                </c:pt>
                <c:pt idx="15">
                  <c:v>7.9999999999999946E-2</c:v>
                </c:pt>
                <c:pt idx="16">
                  <c:v>8.4787082277312742E-2</c:v>
                </c:pt>
                <c:pt idx="17">
                  <c:v>8.9470864555319454E-2</c:v>
                </c:pt>
                <c:pt idx="18">
                  <c:v>9.4045640366795649E-2</c:v>
                </c:pt>
                <c:pt idx="19">
                  <c:v>9.8505836052105278E-2</c:v>
                </c:pt>
                <c:pt idx="20">
                  <c:v>0.10284601754984622</c:v>
                </c:pt>
                <c:pt idx="21">
                  <c:v>0.10706089701741726</c:v>
                </c:pt>
                <c:pt idx="22">
                  <c:v>0.1111453392734395</c:v>
                </c:pt>
                <c:pt idx="23">
                  <c:v>0.11509436805418412</c:v>
                </c:pt>
                <c:pt idx="24">
                  <c:v>0.11890317207638303</c:v>
                </c:pt>
                <c:pt idx="25">
                  <c:v>0.12256711089903642</c:v>
                </c:pt>
                <c:pt idx="26">
                  <c:v>0.12608172057707545</c:v>
                </c:pt>
                <c:pt idx="27">
                  <c:v>0.12944271909999153</c:v>
                </c:pt>
                <c:pt idx="28">
                  <c:v>0.13264601160880662</c:v>
                </c:pt>
                <c:pt idx="29">
                  <c:v>0.13568769538502809</c:v>
                </c:pt>
                <c:pt idx="30">
                  <c:v>0.1385640646055101</c:v>
                </c:pt>
                <c:pt idx="31">
                  <c:v>0.14127161485742823</c:v>
                </c:pt>
                <c:pt idx="32">
                  <c:v>0.14380704740786665</c:v>
                </c:pt>
                <c:pt idx="33">
                  <c:v>0.14616727322281606</c:v>
                </c:pt>
                <c:pt idx="34">
                  <c:v>0.14834941673068591</c:v>
                </c:pt>
                <c:pt idx="35">
                  <c:v>0.15035081932574526</c:v>
                </c:pt>
                <c:pt idx="36">
                  <c:v>0.1521690426072245</c:v>
                </c:pt>
                <c:pt idx="37">
                  <c:v>0.15380187135013096</c:v>
                </c:pt>
                <c:pt idx="38">
                  <c:v>0.15524731620415935</c:v>
                </c:pt>
                <c:pt idx="39">
                  <c:v>0.15650361611740882</c:v>
                </c:pt>
                <c:pt idx="40">
                  <c:v>0.1575692404819532</c:v>
                </c:pt>
                <c:pt idx="41">
                  <c:v>0.15844289099865119</c:v>
                </c:pt>
                <c:pt idx="42">
                  <c:v>0.15912350325892366</c:v>
                </c:pt>
                <c:pt idx="43">
                  <c:v>0.15961024804157178</c:v>
                </c:pt>
                <c:pt idx="44">
                  <c:v>0.15990253232305524</c:v>
                </c:pt>
                <c:pt idx="45">
                  <c:v>0.15999999999999992</c:v>
                </c:pt>
                <c:pt idx="46">
                  <c:v>0.15990253232305524</c:v>
                </c:pt>
                <c:pt idx="47">
                  <c:v>0.15961024804157178</c:v>
                </c:pt>
                <c:pt idx="48">
                  <c:v>0.15912350325892366</c:v>
                </c:pt>
                <c:pt idx="49">
                  <c:v>0.15844289099865119</c:v>
                </c:pt>
                <c:pt idx="50">
                  <c:v>0.1575692404819532</c:v>
                </c:pt>
                <c:pt idx="51">
                  <c:v>0.15650361611740884</c:v>
                </c:pt>
                <c:pt idx="52">
                  <c:v>0.15524731620415935</c:v>
                </c:pt>
                <c:pt idx="53">
                  <c:v>0.15380187135013096</c:v>
                </c:pt>
                <c:pt idx="54">
                  <c:v>0.1521690426072245</c:v>
                </c:pt>
                <c:pt idx="55">
                  <c:v>0.15035081932574526</c:v>
                </c:pt>
                <c:pt idx="56">
                  <c:v>0.14834941673068591</c:v>
                </c:pt>
                <c:pt idx="57">
                  <c:v>0.14616727322281606</c:v>
                </c:pt>
                <c:pt idx="58">
                  <c:v>0.14380704740786662</c:v>
                </c:pt>
                <c:pt idx="59">
                  <c:v>0.14127161485742823</c:v>
                </c:pt>
                <c:pt idx="60">
                  <c:v>0.13856406460551013</c:v>
                </c:pt>
                <c:pt idx="61">
                  <c:v>0.13568769538502809</c:v>
                </c:pt>
                <c:pt idx="62">
                  <c:v>0.13264601160880662</c:v>
                </c:pt>
                <c:pt idx="63">
                  <c:v>0.12944271909999153</c:v>
                </c:pt>
                <c:pt idx="64">
                  <c:v>0.12608172057707545</c:v>
                </c:pt>
                <c:pt idx="65">
                  <c:v>0.12256711089903642</c:v>
                </c:pt>
                <c:pt idx="66">
                  <c:v>0.11890317207638303</c:v>
                </c:pt>
                <c:pt idx="67">
                  <c:v>0.11509436805418412</c:v>
                </c:pt>
                <c:pt idx="68">
                  <c:v>0.11114533927343949</c:v>
                </c:pt>
                <c:pt idx="69">
                  <c:v>0.10706089701741728</c:v>
                </c:pt>
                <c:pt idx="70">
                  <c:v>0.10284601754984626</c:v>
                </c:pt>
                <c:pt idx="71">
                  <c:v>9.8505836052105292E-2</c:v>
                </c:pt>
                <c:pt idx="72">
                  <c:v>9.4045640366795677E-2</c:v>
                </c:pt>
                <c:pt idx="73">
                  <c:v>8.9470864555319454E-2</c:v>
                </c:pt>
                <c:pt idx="74">
                  <c:v>8.4787082277312742E-2</c:v>
                </c:pt>
                <c:pt idx="75">
                  <c:v>7.9999999999999946E-2</c:v>
                </c:pt>
                <c:pt idx="76">
                  <c:v>7.511545004574248E-2</c:v>
                </c:pt>
                <c:pt idx="77">
                  <c:v>7.013938348625233E-2</c:v>
                </c:pt>
                <c:pt idx="78">
                  <c:v>6.5077862892128038E-2</c:v>
                </c:pt>
                <c:pt idx="79">
                  <c:v>5.9937054946545928E-2</c:v>
                </c:pt>
                <c:pt idx="80">
                  <c:v>5.4723222932106991E-2</c:v>
                </c:pt>
                <c:pt idx="81">
                  <c:v>4.9442719099991574E-2</c:v>
                </c:pt>
                <c:pt idx="82">
                  <c:v>4.4101976930719856E-2</c:v>
                </c:pt>
                <c:pt idx="83">
                  <c:v>3.870750329594682E-2</c:v>
                </c:pt>
                <c:pt idx="84">
                  <c:v>3.3265870530841471E-2</c:v>
                </c:pt>
                <c:pt idx="85">
                  <c:v>2.7783708426708829E-2</c:v>
                </c:pt>
                <c:pt idx="86">
                  <c:v>2.226769615361044E-2</c:v>
                </c:pt>
                <c:pt idx="87">
                  <c:v>1.672455412282459E-2</c:v>
                </c:pt>
                <c:pt idx="88">
                  <c:v>1.1161035799060078E-2</c:v>
                </c:pt>
                <c:pt idx="89">
                  <c:v>5.5839194724001803E-3</c:v>
                </c:pt>
                <c:pt idx="90">
                  <c:v>1.9602375278537909E-17</c:v>
                </c:pt>
                <c:pt idx="91">
                  <c:v>-5.5839194724001413E-3</c:v>
                </c:pt>
                <c:pt idx="92">
                  <c:v>-1.1161035799060038E-2</c:v>
                </c:pt>
                <c:pt idx="93">
                  <c:v>-1.6724554122824552E-2</c:v>
                </c:pt>
                <c:pt idx="94">
                  <c:v>-2.2267696153610472E-2</c:v>
                </c:pt>
                <c:pt idx="95">
                  <c:v>-2.778370842670886E-2</c:v>
                </c:pt>
                <c:pt idx="96">
                  <c:v>-3.3265870530841506E-2</c:v>
                </c:pt>
                <c:pt idx="97">
                  <c:v>-3.8707503295946785E-2</c:v>
                </c:pt>
                <c:pt idx="98">
                  <c:v>-4.4101976930719815E-2</c:v>
                </c:pt>
                <c:pt idx="99">
                  <c:v>-4.9442719099991539E-2</c:v>
                </c:pt>
                <c:pt idx="100">
                  <c:v>-5.4723222932106956E-2</c:v>
                </c:pt>
                <c:pt idx="101">
                  <c:v>-5.9937054946545894E-2</c:v>
                </c:pt>
                <c:pt idx="102">
                  <c:v>-6.5077862892127997E-2</c:v>
                </c:pt>
                <c:pt idx="103">
                  <c:v>-7.0139383486252357E-2</c:v>
                </c:pt>
                <c:pt idx="104">
                  <c:v>-7.5115450045742493E-2</c:v>
                </c:pt>
                <c:pt idx="105">
                  <c:v>-7.9999999999999974E-2</c:v>
                </c:pt>
                <c:pt idx="106">
                  <c:v>-8.4787082277312728E-2</c:v>
                </c:pt>
                <c:pt idx="107">
                  <c:v>-8.9470864555319427E-2</c:v>
                </c:pt>
                <c:pt idx="108">
                  <c:v>-9.4045640366795635E-2</c:v>
                </c:pt>
                <c:pt idx="109">
                  <c:v>-9.8505836052105264E-2</c:v>
                </c:pt>
                <c:pt idx="110">
                  <c:v>-0.10284601754984622</c:v>
                </c:pt>
                <c:pt idx="111">
                  <c:v>-0.10706089701741726</c:v>
                </c:pt>
                <c:pt idx="112">
                  <c:v>-0.11114533927343952</c:v>
                </c:pt>
                <c:pt idx="113">
                  <c:v>-0.11509436805418413</c:v>
                </c:pt>
                <c:pt idx="114">
                  <c:v>-0.11890317207638304</c:v>
                </c:pt>
                <c:pt idx="115">
                  <c:v>-0.12256711089903641</c:v>
                </c:pt>
                <c:pt idx="116">
                  <c:v>-0.12608172057707548</c:v>
                </c:pt>
                <c:pt idx="117">
                  <c:v>-0.1294427190999915</c:v>
                </c:pt>
                <c:pt idx="118">
                  <c:v>-0.13264601160880662</c:v>
                </c:pt>
                <c:pt idx="119">
                  <c:v>-0.13568769538502809</c:v>
                </c:pt>
                <c:pt idx="120">
                  <c:v>-0.13856406460551007</c:v>
                </c:pt>
                <c:pt idx="121">
                  <c:v>-0.14127161485742826</c:v>
                </c:pt>
                <c:pt idx="122">
                  <c:v>-0.14380704740786662</c:v>
                </c:pt>
                <c:pt idx="123">
                  <c:v>-0.14616727322281609</c:v>
                </c:pt>
                <c:pt idx="124">
                  <c:v>-0.14834941673068588</c:v>
                </c:pt>
                <c:pt idx="125">
                  <c:v>-0.15035081932574526</c:v>
                </c:pt>
                <c:pt idx="126">
                  <c:v>-0.1521690426072245</c:v>
                </c:pt>
                <c:pt idx="127">
                  <c:v>-0.15380187135013096</c:v>
                </c:pt>
                <c:pt idx="128">
                  <c:v>-0.15524731620415935</c:v>
                </c:pt>
                <c:pt idx="129">
                  <c:v>-0.15650361611740882</c:v>
                </c:pt>
                <c:pt idx="130">
                  <c:v>-0.1575692404819532</c:v>
                </c:pt>
                <c:pt idx="131">
                  <c:v>-0.15844289099865116</c:v>
                </c:pt>
                <c:pt idx="132">
                  <c:v>-0.15912350325892366</c:v>
                </c:pt>
                <c:pt idx="133">
                  <c:v>-0.15961024804157178</c:v>
                </c:pt>
                <c:pt idx="134">
                  <c:v>-0.15990253232305524</c:v>
                </c:pt>
                <c:pt idx="135">
                  <c:v>-0.15999999999999992</c:v>
                </c:pt>
                <c:pt idx="136">
                  <c:v>-0.15990253232305524</c:v>
                </c:pt>
                <c:pt idx="137">
                  <c:v>-0.15961024804157181</c:v>
                </c:pt>
                <c:pt idx="138">
                  <c:v>-0.15912350325892366</c:v>
                </c:pt>
                <c:pt idx="139">
                  <c:v>-0.15844289099865119</c:v>
                </c:pt>
                <c:pt idx="140">
                  <c:v>-0.15756924048195323</c:v>
                </c:pt>
                <c:pt idx="141">
                  <c:v>-0.15650361611740882</c:v>
                </c:pt>
                <c:pt idx="142">
                  <c:v>-0.15524731620415938</c:v>
                </c:pt>
                <c:pt idx="143">
                  <c:v>-0.15380187135013093</c:v>
                </c:pt>
                <c:pt idx="144">
                  <c:v>-0.1521690426072245</c:v>
                </c:pt>
                <c:pt idx="145">
                  <c:v>-0.15035081932574526</c:v>
                </c:pt>
                <c:pt idx="146">
                  <c:v>-0.14834941673068591</c:v>
                </c:pt>
                <c:pt idx="147">
                  <c:v>-0.14616727322281611</c:v>
                </c:pt>
                <c:pt idx="148">
                  <c:v>-0.14380704740786665</c:v>
                </c:pt>
                <c:pt idx="149">
                  <c:v>-0.14127161485742826</c:v>
                </c:pt>
                <c:pt idx="150">
                  <c:v>-0.1385640646055101</c:v>
                </c:pt>
                <c:pt idx="151">
                  <c:v>-0.13568769538502812</c:v>
                </c:pt>
                <c:pt idx="152">
                  <c:v>-0.1326460116088066</c:v>
                </c:pt>
                <c:pt idx="153">
                  <c:v>-0.12944271909999155</c:v>
                </c:pt>
                <c:pt idx="154">
                  <c:v>-0.12608172057707542</c:v>
                </c:pt>
                <c:pt idx="155">
                  <c:v>-0.12256711089903644</c:v>
                </c:pt>
                <c:pt idx="156">
                  <c:v>-0.11890317207638307</c:v>
                </c:pt>
                <c:pt idx="157">
                  <c:v>-0.11509436805418413</c:v>
                </c:pt>
                <c:pt idx="158">
                  <c:v>-0.11114533927343956</c:v>
                </c:pt>
                <c:pt idx="159">
                  <c:v>-0.10706089701741725</c:v>
                </c:pt>
                <c:pt idx="160">
                  <c:v>-0.10284601754984628</c:v>
                </c:pt>
                <c:pt idx="161">
                  <c:v>-9.8505836052105264E-2</c:v>
                </c:pt>
                <c:pt idx="162">
                  <c:v>-9.4045640366795691E-2</c:v>
                </c:pt>
                <c:pt idx="163">
                  <c:v>-8.9470864555319413E-2</c:v>
                </c:pt>
                <c:pt idx="164">
                  <c:v>-8.4787082277312756E-2</c:v>
                </c:pt>
                <c:pt idx="165">
                  <c:v>-8.0000000000000029E-2</c:v>
                </c:pt>
                <c:pt idx="166">
                  <c:v>-7.5115450045742493E-2</c:v>
                </c:pt>
                <c:pt idx="167">
                  <c:v>-7.0139383486252413E-2</c:v>
                </c:pt>
                <c:pt idx="168">
                  <c:v>-6.5077862892127997E-2</c:v>
                </c:pt>
                <c:pt idx="169">
                  <c:v>-5.9937054946545942E-2</c:v>
                </c:pt>
                <c:pt idx="170">
                  <c:v>-5.4723222932106949E-2</c:v>
                </c:pt>
                <c:pt idx="171">
                  <c:v>-4.9442719099991594E-2</c:v>
                </c:pt>
                <c:pt idx="172">
                  <c:v>-4.4101976930719808E-2</c:v>
                </c:pt>
                <c:pt idx="173">
                  <c:v>-3.8707503295946841E-2</c:v>
                </c:pt>
                <c:pt idx="174">
                  <c:v>-3.3265870530841561E-2</c:v>
                </c:pt>
                <c:pt idx="175">
                  <c:v>-2.778370842670885E-2</c:v>
                </c:pt>
                <c:pt idx="176">
                  <c:v>-2.2267696153610531E-2</c:v>
                </c:pt>
                <c:pt idx="177">
                  <c:v>-1.6724554122824538E-2</c:v>
                </c:pt>
                <c:pt idx="178">
                  <c:v>-1.1161035799060096E-2</c:v>
                </c:pt>
                <c:pt idx="179">
                  <c:v>-5.5839194724001291E-3</c:v>
                </c:pt>
                <c:pt idx="180">
                  <c:v>-3.9204750557075818E-17</c:v>
                </c:pt>
              </c:numCache>
            </c:numRef>
          </c:yVal>
          <c:smooth val="1"/>
        </c:ser>
        <c:ser>
          <c:idx val="7"/>
          <c:order val="8"/>
          <c:tx>
            <c:strRef>
              <c:f>'Ark1'!$M$45</c:f>
              <c:strCache>
                <c:ptCount val="1"/>
                <c:pt idx="0">
                  <c:v>Venus deferent</c:v>
                </c:pt>
              </c:strCache>
            </c:strRef>
          </c:tx>
          <c:spPr>
            <a:ln w="25400">
              <a:solidFill>
                <a:schemeClr val="tx1">
                  <a:lumMod val="75000"/>
                  <a:lumOff val="25000"/>
                </a:schemeClr>
              </a:solidFill>
            </a:ln>
          </c:spPr>
          <c:marker>
            <c:symbol val="none"/>
          </c:marker>
          <c:xVal>
            <c:numRef>
              <c:f>'Ark1'!$M$47:$M$227</c:f>
              <c:numCache>
                <c:formatCode>0.00000</c:formatCode>
                <c:ptCount val="181"/>
                <c:pt idx="0">
                  <c:v>0.54999999999999993</c:v>
                </c:pt>
                <c:pt idx="1">
                  <c:v>0.5496649548605026</c:v>
                </c:pt>
                <c:pt idx="2">
                  <c:v>0.54866022764290323</c:v>
                </c:pt>
                <c:pt idx="3">
                  <c:v>0.54698704245255025</c:v>
                </c:pt>
                <c:pt idx="4">
                  <c:v>0.54464743780786362</c:v>
                </c:pt>
                <c:pt idx="5">
                  <c:v>0.54164426415671429</c:v>
                </c:pt>
                <c:pt idx="6">
                  <c:v>0.53798118040359311</c:v>
                </c:pt>
                <c:pt idx="7">
                  <c:v>0.53366264945179798</c:v>
                </c:pt>
                <c:pt idx="8">
                  <c:v>0.52869393276607535</c:v>
                </c:pt>
                <c:pt idx="9">
                  <c:v>0.52308108396233433</c:v>
                </c:pt>
                <c:pt idx="10">
                  <c:v>0.51683094143224961</c:v>
                </c:pt>
                <c:pt idx="11">
                  <c:v>0.50995112001173304</c:v>
                </c:pt>
                <c:pt idx="12">
                  <c:v>0.50245000170343046</c:v>
                </c:pt>
                <c:pt idx="13">
                  <c:v>0.49433672546454183</c:v>
                </c:pt>
                <c:pt idx="14">
                  <c:v>0.48562117607240979</c:v>
                </c:pt>
                <c:pt idx="15">
                  <c:v>0.47631397208144122</c:v>
                </c:pt>
                <c:pt idx="16">
                  <c:v>0.46642645288603424</c:v>
                </c:pt>
                <c:pt idx="17">
                  <c:v>0.45597066490527283</c:v>
                </c:pt>
                <c:pt idx="18">
                  <c:v>0.44495934690622102</c:v>
                </c:pt>
                <c:pt idx="19">
                  <c:v>0.43340591448369697</c:v>
                </c:pt>
                <c:pt idx="20">
                  <c:v>0.42132444371543787</c:v>
                </c:pt>
                <c:pt idx="21">
                  <c:v>0.40872965401256678</c:v>
                </c:pt>
                <c:pt idx="22">
                  <c:v>0.39563689018625808</c:v>
                </c:pt>
                <c:pt idx="23">
                  <c:v>0.38206210375244842</c:v>
                </c:pt>
                <c:pt idx="24">
                  <c:v>0.368021833497372</c:v>
                </c:pt>
                <c:pt idx="25">
                  <c:v>0.35353318532759659</c:v>
                </c:pt>
                <c:pt idx="26">
                  <c:v>0.33861381142911201</c:v>
                </c:pt>
                <c:pt idx="27">
                  <c:v>0.32328188876086017</c:v>
                </c:pt>
                <c:pt idx="28">
                  <c:v>0.30755609690891073</c:v>
                </c:pt>
                <c:pt idx="29">
                  <c:v>0.29145559532826265</c:v>
                </c:pt>
                <c:pt idx="30">
                  <c:v>0.27500000000000002</c:v>
                </c:pt>
                <c:pt idx="31">
                  <c:v>0.25820935953223995</c:v>
                </c:pt>
                <c:pt idx="32">
                  <c:v>0.24110413073399256</c:v>
                </c:pt>
                <c:pt idx="33">
                  <c:v>0.22370515369169008</c:v>
                </c:pt>
                <c:pt idx="34">
                  <c:v>0.20603362637875156</c:v>
                </c:pt>
                <c:pt idx="35">
                  <c:v>0.18811107882911782</c:v>
                </c:pt>
                <c:pt idx="36">
                  <c:v>0.16995934690622108</c:v>
                </c:pt>
                <c:pt idx="37">
                  <c:v>0.15160054569934953</c:v>
                </c:pt>
                <c:pt idx="38">
                  <c:v>0.13305704257981721</c:v>
                </c:pt>
                <c:pt idx="39">
                  <c:v>0.11435142994976769</c:v>
                </c:pt>
                <c:pt idx="40">
                  <c:v>9.5506497716811717E-2</c:v>
                </c:pt>
                <c:pt idx="41">
                  <c:v>7.6545205528035995E-2</c:v>
                </c:pt>
                <c:pt idx="42">
                  <c:v>5.7490654797209391E-2</c:v>
                </c:pt>
                <c:pt idx="43">
                  <c:v>3.8366060559268875E-2</c:v>
                </c:pt>
                <c:pt idx="44">
                  <c:v>1.9194723186375592E-2</c:v>
                </c:pt>
                <c:pt idx="45">
                  <c:v>3.3691582509987044E-17</c:v>
                </c:pt>
                <c:pt idx="46">
                  <c:v>-1.9194723186375523E-2</c:v>
                </c:pt>
                <c:pt idx="47">
                  <c:v>-3.836606055926893E-2</c:v>
                </c:pt>
                <c:pt idx="48">
                  <c:v>-5.7490654797209446E-2</c:v>
                </c:pt>
                <c:pt idx="49">
                  <c:v>-7.6545205528035939E-2</c:v>
                </c:pt>
                <c:pt idx="50">
                  <c:v>-9.5506497716811661E-2</c:v>
                </c:pt>
                <c:pt idx="51">
                  <c:v>-0.11435142994976763</c:v>
                </c:pt>
                <c:pt idx="52">
                  <c:v>-0.13305704257981726</c:v>
                </c:pt>
                <c:pt idx="53">
                  <c:v>-0.15160054569934947</c:v>
                </c:pt>
                <c:pt idx="54">
                  <c:v>-0.16995934690622103</c:v>
                </c:pt>
                <c:pt idx="55">
                  <c:v>-0.18811107882911776</c:v>
                </c:pt>
                <c:pt idx="56">
                  <c:v>-0.20603362637875161</c:v>
                </c:pt>
                <c:pt idx="57">
                  <c:v>-0.22370515369169011</c:v>
                </c:pt>
                <c:pt idx="58">
                  <c:v>-0.24110413073399262</c:v>
                </c:pt>
                <c:pt idx="59">
                  <c:v>-0.25820935953223995</c:v>
                </c:pt>
                <c:pt idx="60">
                  <c:v>-0.27499999999999986</c:v>
                </c:pt>
                <c:pt idx="61">
                  <c:v>-0.2914555953282626</c:v>
                </c:pt>
                <c:pt idx="62">
                  <c:v>-0.30755609690891061</c:v>
                </c:pt>
                <c:pt idx="63">
                  <c:v>-0.32328188876086011</c:v>
                </c:pt>
                <c:pt idx="64">
                  <c:v>-0.33861381142911201</c:v>
                </c:pt>
                <c:pt idx="65">
                  <c:v>-0.35353318532759659</c:v>
                </c:pt>
                <c:pt idx="66">
                  <c:v>-0.368021833497372</c:v>
                </c:pt>
                <c:pt idx="67">
                  <c:v>-0.38206210375244848</c:v>
                </c:pt>
                <c:pt idx="68">
                  <c:v>-0.39563689018625808</c:v>
                </c:pt>
                <c:pt idx="69">
                  <c:v>-0.40872965401256667</c:v>
                </c:pt>
                <c:pt idx="70">
                  <c:v>-0.42132444371543781</c:v>
                </c:pt>
                <c:pt idx="71">
                  <c:v>-0.43340591448369697</c:v>
                </c:pt>
                <c:pt idx="72">
                  <c:v>-0.44495934690622096</c:v>
                </c:pt>
                <c:pt idx="73">
                  <c:v>-0.45597066490527283</c:v>
                </c:pt>
                <c:pt idx="74">
                  <c:v>-0.46642645288603424</c:v>
                </c:pt>
                <c:pt idx="75">
                  <c:v>-0.47631397208144122</c:v>
                </c:pt>
                <c:pt idx="76">
                  <c:v>-0.48562117607240979</c:v>
                </c:pt>
                <c:pt idx="77">
                  <c:v>-0.49433672546454183</c:v>
                </c:pt>
                <c:pt idx="78">
                  <c:v>-0.50245000170343035</c:v>
                </c:pt>
                <c:pt idx="79">
                  <c:v>-0.50995112001173293</c:v>
                </c:pt>
                <c:pt idx="80">
                  <c:v>-0.5168309414322495</c:v>
                </c:pt>
                <c:pt idx="81">
                  <c:v>-0.52308108396233433</c:v>
                </c:pt>
                <c:pt idx="82">
                  <c:v>-0.52869393276607535</c:v>
                </c:pt>
                <c:pt idx="83">
                  <c:v>-0.53366264945179798</c:v>
                </c:pt>
                <c:pt idx="84">
                  <c:v>-0.53798118040359311</c:v>
                </c:pt>
                <c:pt idx="85">
                  <c:v>-0.54164426415671429</c:v>
                </c:pt>
                <c:pt idx="86">
                  <c:v>-0.54464743780786362</c:v>
                </c:pt>
                <c:pt idx="87">
                  <c:v>-0.54698704245255025</c:v>
                </c:pt>
                <c:pt idx="88">
                  <c:v>-0.54866022764290323</c:v>
                </c:pt>
                <c:pt idx="89">
                  <c:v>-0.5496649548605026</c:v>
                </c:pt>
                <c:pt idx="90">
                  <c:v>-0.54999999999999993</c:v>
                </c:pt>
                <c:pt idx="91">
                  <c:v>-0.5496649548605026</c:v>
                </c:pt>
                <c:pt idx="92">
                  <c:v>-0.54866022764290323</c:v>
                </c:pt>
                <c:pt idx="93">
                  <c:v>-0.54698704245255025</c:v>
                </c:pt>
                <c:pt idx="94">
                  <c:v>-0.54464743780786362</c:v>
                </c:pt>
                <c:pt idx="95">
                  <c:v>-0.54164426415671429</c:v>
                </c:pt>
                <c:pt idx="96">
                  <c:v>-0.537981180403593</c:v>
                </c:pt>
                <c:pt idx="97">
                  <c:v>-0.53366264945179798</c:v>
                </c:pt>
                <c:pt idx="98">
                  <c:v>-0.52869393276607535</c:v>
                </c:pt>
                <c:pt idx="99">
                  <c:v>-0.52308108396233444</c:v>
                </c:pt>
                <c:pt idx="100">
                  <c:v>-0.51683094143224961</c:v>
                </c:pt>
                <c:pt idx="101">
                  <c:v>-0.50995112001173304</c:v>
                </c:pt>
                <c:pt idx="102">
                  <c:v>-0.50245000170343046</c:v>
                </c:pt>
                <c:pt idx="103">
                  <c:v>-0.49433672546454177</c:v>
                </c:pt>
                <c:pt idx="104">
                  <c:v>-0.48562117607240973</c:v>
                </c:pt>
                <c:pt idx="105">
                  <c:v>-0.47631397208144116</c:v>
                </c:pt>
                <c:pt idx="106">
                  <c:v>-0.46642645288603429</c:v>
                </c:pt>
                <c:pt idx="107">
                  <c:v>-0.45597066490527294</c:v>
                </c:pt>
                <c:pt idx="108">
                  <c:v>-0.44495934690622113</c:v>
                </c:pt>
                <c:pt idx="109">
                  <c:v>-0.43340591448369703</c:v>
                </c:pt>
                <c:pt idx="110">
                  <c:v>-0.42132444371543787</c:v>
                </c:pt>
                <c:pt idx="111">
                  <c:v>-0.40872965401256678</c:v>
                </c:pt>
                <c:pt idx="112">
                  <c:v>-0.39563689018625803</c:v>
                </c:pt>
                <c:pt idx="113">
                  <c:v>-0.38206210375244842</c:v>
                </c:pt>
                <c:pt idx="114">
                  <c:v>-0.36802183349737194</c:v>
                </c:pt>
                <c:pt idx="115">
                  <c:v>-0.35353318532759664</c:v>
                </c:pt>
                <c:pt idx="116">
                  <c:v>-0.3386138114291119</c:v>
                </c:pt>
                <c:pt idx="117">
                  <c:v>-0.32328188876086023</c:v>
                </c:pt>
                <c:pt idx="118">
                  <c:v>-0.30755609690891056</c:v>
                </c:pt>
                <c:pt idx="119">
                  <c:v>-0.29145559532826271</c:v>
                </c:pt>
                <c:pt idx="120">
                  <c:v>-0.27500000000000019</c:v>
                </c:pt>
                <c:pt idx="121">
                  <c:v>-0.25820935953223989</c:v>
                </c:pt>
                <c:pt idx="122">
                  <c:v>-0.24110413073399273</c:v>
                </c:pt>
                <c:pt idx="123">
                  <c:v>-0.22370515369169003</c:v>
                </c:pt>
                <c:pt idx="124">
                  <c:v>-0.20603362637875175</c:v>
                </c:pt>
                <c:pt idx="125">
                  <c:v>-0.18811107882911768</c:v>
                </c:pt>
                <c:pt idx="126">
                  <c:v>-0.16995934690622114</c:v>
                </c:pt>
                <c:pt idx="127">
                  <c:v>-0.15160054569934936</c:v>
                </c:pt>
                <c:pt idx="128">
                  <c:v>-0.13305704257981726</c:v>
                </c:pt>
                <c:pt idx="129">
                  <c:v>-0.11435142994976787</c:v>
                </c:pt>
                <c:pt idx="130">
                  <c:v>-9.5506497716811675E-2</c:v>
                </c:pt>
                <c:pt idx="131">
                  <c:v>-7.6545205528036189E-2</c:v>
                </c:pt>
                <c:pt idx="132">
                  <c:v>-5.7490654797209342E-2</c:v>
                </c:pt>
                <c:pt idx="133">
                  <c:v>-3.8366060559269062E-2</c:v>
                </c:pt>
                <c:pt idx="134">
                  <c:v>-1.9194723186375415E-2</c:v>
                </c:pt>
                <c:pt idx="135">
                  <c:v>-1.0107474752996114E-16</c:v>
                </c:pt>
                <c:pt idx="136">
                  <c:v>1.9194723186375703E-2</c:v>
                </c:pt>
                <c:pt idx="137">
                  <c:v>3.8366060559268868E-2</c:v>
                </c:pt>
                <c:pt idx="138">
                  <c:v>5.7490654797209134E-2</c:v>
                </c:pt>
                <c:pt idx="139">
                  <c:v>7.6545205528035995E-2</c:v>
                </c:pt>
                <c:pt idx="140">
                  <c:v>9.5506497716811467E-2</c:v>
                </c:pt>
                <c:pt idx="141">
                  <c:v>0.11435142994976767</c:v>
                </c:pt>
                <c:pt idx="142">
                  <c:v>0.13305704257981707</c:v>
                </c:pt>
                <c:pt idx="143">
                  <c:v>0.15160054569934964</c:v>
                </c:pt>
                <c:pt idx="144">
                  <c:v>0.16995934690622094</c:v>
                </c:pt>
                <c:pt idx="145">
                  <c:v>0.18811107882911793</c:v>
                </c:pt>
                <c:pt idx="146">
                  <c:v>0.20603362637875156</c:v>
                </c:pt>
                <c:pt idx="147">
                  <c:v>0.22370515369168983</c:v>
                </c:pt>
                <c:pt idx="148">
                  <c:v>0.24110413073399253</c:v>
                </c:pt>
                <c:pt idx="149">
                  <c:v>0.25820935953223972</c:v>
                </c:pt>
                <c:pt idx="150">
                  <c:v>0.27500000000000002</c:v>
                </c:pt>
                <c:pt idx="151">
                  <c:v>0.29145559532826254</c:v>
                </c:pt>
                <c:pt idx="152">
                  <c:v>0.30755609690891084</c:v>
                </c:pt>
                <c:pt idx="153">
                  <c:v>0.32328188876086006</c:v>
                </c:pt>
                <c:pt idx="154">
                  <c:v>0.33861381142911212</c:v>
                </c:pt>
                <c:pt idx="155">
                  <c:v>0.35353318532759653</c:v>
                </c:pt>
                <c:pt idx="156">
                  <c:v>0.36802183349737172</c:v>
                </c:pt>
                <c:pt idx="157">
                  <c:v>0.38206210375244842</c:v>
                </c:pt>
                <c:pt idx="158">
                  <c:v>0.39563689018625792</c:v>
                </c:pt>
                <c:pt idx="159">
                  <c:v>0.40872965401256678</c:v>
                </c:pt>
                <c:pt idx="160">
                  <c:v>0.42132444371543776</c:v>
                </c:pt>
                <c:pt idx="161">
                  <c:v>0.43340591448369703</c:v>
                </c:pt>
                <c:pt idx="162">
                  <c:v>0.44495934690622096</c:v>
                </c:pt>
                <c:pt idx="163">
                  <c:v>0.45597066490527294</c:v>
                </c:pt>
                <c:pt idx="164">
                  <c:v>0.46642645288603424</c:v>
                </c:pt>
                <c:pt idx="165">
                  <c:v>0.47631397208144105</c:v>
                </c:pt>
                <c:pt idx="166">
                  <c:v>0.48562117607240973</c:v>
                </c:pt>
                <c:pt idx="167">
                  <c:v>0.49433672546454172</c:v>
                </c:pt>
                <c:pt idx="168">
                  <c:v>0.50245000170343046</c:v>
                </c:pt>
                <c:pt idx="169">
                  <c:v>0.50995112001173293</c:v>
                </c:pt>
                <c:pt idx="170">
                  <c:v>0.51683094143224961</c:v>
                </c:pt>
                <c:pt idx="171">
                  <c:v>0.52308108396233433</c:v>
                </c:pt>
                <c:pt idx="172">
                  <c:v>0.52869393276607535</c:v>
                </c:pt>
                <c:pt idx="173">
                  <c:v>0.53366264945179798</c:v>
                </c:pt>
                <c:pt idx="174">
                  <c:v>0.537981180403593</c:v>
                </c:pt>
                <c:pt idx="175">
                  <c:v>0.54164426415671429</c:v>
                </c:pt>
                <c:pt idx="176">
                  <c:v>0.54464743780786362</c:v>
                </c:pt>
                <c:pt idx="177">
                  <c:v>0.54698704245255025</c:v>
                </c:pt>
                <c:pt idx="178">
                  <c:v>0.54866022764290323</c:v>
                </c:pt>
                <c:pt idx="179">
                  <c:v>0.5496649548605026</c:v>
                </c:pt>
                <c:pt idx="180">
                  <c:v>0.54999999999999993</c:v>
                </c:pt>
              </c:numCache>
            </c:numRef>
          </c:xVal>
          <c:yVal>
            <c:numRef>
              <c:f>'Ark1'!$N$47:$N$227</c:f>
              <c:numCache>
                <c:formatCode>0.00000</c:formatCode>
                <c:ptCount val="181"/>
                <c:pt idx="0">
                  <c:v>0</c:v>
                </c:pt>
                <c:pt idx="1">
                  <c:v>1.919472318637553E-2</c:v>
                </c:pt>
                <c:pt idx="2">
                  <c:v>3.8366060559268909E-2</c:v>
                </c:pt>
                <c:pt idx="3">
                  <c:v>5.7490654797209405E-2</c:v>
                </c:pt>
                <c:pt idx="4">
                  <c:v>7.6545205528035981E-2</c:v>
                </c:pt>
                <c:pt idx="5">
                  <c:v>9.5506497716811675E-2</c:v>
                </c:pt>
                <c:pt idx="6">
                  <c:v>0.11435142994976763</c:v>
                </c:pt>
                <c:pt idx="7">
                  <c:v>0.13305704257981724</c:v>
                </c:pt>
                <c:pt idx="8">
                  <c:v>0.15160054569934953</c:v>
                </c:pt>
                <c:pt idx="9">
                  <c:v>0.16995934690622105</c:v>
                </c:pt>
                <c:pt idx="10">
                  <c:v>0.18811107882911776</c:v>
                </c:pt>
                <c:pt idx="11">
                  <c:v>0.20603362637875158</c:v>
                </c:pt>
                <c:pt idx="12">
                  <c:v>0.22370515369169008</c:v>
                </c:pt>
                <c:pt idx="13">
                  <c:v>0.24110413073399253</c:v>
                </c:pt>
                <c:pt idx="14">
                  <c:v>0.25820935953223989</c:v>
                </c:pt>
                <c:pt idx="15">
                  <c:v>0.27499999999999991</c:v>
                </c:pt>
                <c:pt idx="16">
                  <c:v>0.29145559532826265</c:v>
                </c:pt>
                <c:pt idx="17">
                  <c:v>0.30755609690891078</c:v>
                </c:pt>
                <c:pt idx="18">
                  <c:v>0.32328188876086017</c:v>
                </c:pt>
                <c:pt idx="19">
                  <c:v>0.33861381142911201</c:v>
                </c:pt>
                <c:pt idx="20">
                  <c:v>0.35353318532759653</c:v>
                </c:pt>
                <c:pt idx="21">
                  <c:v>0.368021833497372</c:v>
                </c:pt>
                <c:pt idx="22">
                  <c:v>0.38206210375244842</c:v>
                </c:pt>
                <c:pt idx="23">
                  <c:v>0.39563689018625803</c:v>
                </c:pt>
                <c:pt idx="24">
                  <c:v>0.40872965401256678</c:v>
                </c:pt>
                <c:pt idx="25">
                  <c:v>0.42132444371543787</c:v>
                </c:pt>
                <c:pt idx="26">
                  <c:v>0.43340591448369703</c:v>
                </c:pt>
                <c:pt idx="27">
                  <c:v>0.44495934690622102</c:v>
                </c:pt>
                <c:pt idx="28">
                  <c:v>0.45597066490527288</c:v>
                </c:pt>
                <c:pt idx="29">
                  <c:v>0.46642645288603424</c:v>
                </c:pt>
                <c:pt idx="30">
                  <c:v>0.47631397208144116</c:v>
                </c:pt>
                <c:pt idx="31">
                  <c:v>0.48562117607240973</c:v>
                </c:pt>
                <c:pt idx="32">
                  <c:v>0.49433672546454183</c:v>
                </c:pt>
                <c:pt idx="33">
                  <c:v>0.50245000170343046</c:v>
                </c:pt>
                <c:pt idx="34">
                  <c:v>0.50995112001173304</c:v>
                </c:pt>
                <c:pt idx="35">
                  <c:v>0.5168309414322495</c:v>
                </c:pt>
                <c:pt idx="36">
                  <c:v>0.52308108396233433</c:v>
                </c:pt>
                <c:pt idx="37">
                  <c:v>0.52869393276607535</c:v>
                </c:pt>
                <c:pt idx="38">
                  <c:v>0.53366264945179798</c:v>
                </c:pt>
                <c:pt idx="39">
                  <c:v>0.537981180403593</c:v>
                </c:pt>
                <c:pt idx="40">
                  <c:v>0.54164426415671429</c:v>
                </c:pt>
                <c:pt idx="41">
                  <c:v>0.54464743780786362</c:v>
                </c:pt>
                <c:pt idx="42">
                  <c:v>0.54698704245255025</c:v>
                </c:pt>
                <c:pt idx="43">
                  <c:v>0.54866022764290323</c:v>
                </c:pt>
                <c:pt idx="44">
                  <c:v>0.5496649548605026</c:v>
                </c:pt>
                <c:pt idx="45">
                  <c:v>0.54999999999999993</c:v>
                </c:pt>
                <c:pt idx="46">
                  <c:v>0.5496649548605026</c:v>
                </c:pt>
                <c:pt idx="47">
                  <c:v>0.54866022764290323</c:v>
                </c:pt>
                <c:pt idx="48">
                  <c:v>0.54698704245255025</c:v>
                </c:pt>
                <c:pt idx="49">
                  <c:v>0.54464743780786362</c:v>
                </c:pt>
                <c:pt idx="50">
                  <c:v>0.54164426415671429</c:v>
                </c:pt>
                <c:pt idx="51">
                  <c:v>0.53798118040359311</c:v>
                </c:pt>
                <c:pt idx="52">
                  <c:v>0.53366264945179798</c:v>
                </c:pt>
                <c:pt idx="53">
                  <c:v>0.52869393276607535</c:v>
                </c:pt>
                <c:pt idx="54">
                  <c:v>0.52308108396233444</c:v>
                </c:pt>
                <c:pt idx="55">
                  <c:v>0.51683094143224961</c:v>
                </c:pt>
                <c:pt idx="56">
                  <c:v>0.50995112001173304</c:v>
                </c:pt>
                <c:pt idx="57">
                  <c:v>0.50245000170343046</c:v>
                </c:pt>
                <c:pt idx="58">
                  <c:v>0.49433672546454177</c:v>
                </c:pt>
                <c:pt idx="59">
                  <c:v>0.48562117607240973</c:v>
                </c:pt>
                <c:pt idx="60">
                  <c:v>0.47631397208144122</c:v>
                </c:pt>
                <c:pt idx="61">
                  <c:v>0.46642645288603429</c:v>
                </c:pt>
                <c:pt idx="62">
                  <c:v>0.45597066490527288</c:v>
                </c:pt>
                <c:pt idx="63">
                  <c:v>0.44495934690622102</c:v>
                </c:pt>
                <c:pt idx="64">
                  <c:v>0.43340591448369703</c:v>
                </c:pt>
                <c:pt idx="65">
                  <c:v>0.42132444371543787</c:v>
                </c:pt>
                <c:pt idx="66">
                  <c:v>0.40872965401256678</c:v>
                </c:pt>
                <c:pt idx="67">
                  <c:v>0.39563689018625803</c:v>
                </c:pt>
                <c:pt idx="68">
                  <c:v>0.38206210375244837</c:v>
                </c:pt>
                <c:pt idx="69">
                  <c:v>0.36802183349737205</c:v>
                </c:pt>
                <c:pt idx="70">
                  <c:v>0.35353318532759664</c:v>
                </c:pt>
                <c:pt idx="71">
                  <c:v>0.33861381142911207</c:v>
                </c:pt>
                <c:pt idx="72">
                  <c:v>0.32328188876086023</c:v>
                </c:pt>
                <c:pt idx="73">
                  <c:v>0.30755609690891078</c:v>
                </c:pt>
                <c:pt idx="74">
                  <c:v>0.29145559532826265</c:v>
                </c:pt>
                <c:pt idx="75">
                  <c:v>0.27499999999999991</c:v>
                </c:pt>
                <c:pt idx="76">
                  <c:v>0.25820935953223983</c:v>
                </c:pt>
                <c:pt idx="77">
                  <c:v>0.24110413073399248</c:v>
                </c:pt>
                <c:pt idx="78">
                  <c:v>0.22370515369169022</c:v>
                </c:pt>
                <c:pt idx="79">
                  <c:v>0.20603362637875169</c:v>
                </c:pt>
                <c:pt idx="80">
                  <c:v>0.18811107882911787</c:v>
                </c:pt>
                <c:pt idx="81">
                  <c:v>0.16995934690622111</c:v>
                </c:pt>
                <c:pt idx="82">
                  <c:v>0.15160054569934955</c:v>
                </c:pt>
                <c:pt idx="83">
                  <c:v>0.13305704257981724</c:v>
                </c:pt>
                <c:pt idx="84">
                  <c:v>0.11435142994976762</c:v>
                </c:pt>
                <c:pt idx="85">
                  <c:v>9.5506497716811634E-2</c:v>
                </c:pt>
                <c:pt idx="86">
                  <c:v>7.6545205528035926E-2</c:v>
                </c:pt>
                <c:pt idx="87">
                  <c:v>5.7490654797209544E-2</c:v>
                </c:pt>
                <c:pt idx="88">
                  <c:v>3.8366060559269034E-2</c:v>
                </c:pt>
                <c:pt idx="89">
                  <c:v>1.9194723186375627E-2</c:v>
                </c:pt>
                <c:pt idx="90">
                  <c:v>6.7383165019974088E-17</c:v>
                </c:pt>
                <c:pt idx="91">
                  <c:v>-1.9194723186375492E-2</c:v>
                </c:pt>
                <c:pt idx="92">
                  <c:v>-3.8366060559268896E-2</c:v>
                </c:pt>
                <c:pt idx="93">
                  <c:v>-5.7490654797209419E-2</c:v>
                </c:pt>
                <c:pt idx="94">
                  <c:v>-7.6545205528036023E-2</c:v>
                </c:pt>
                <c:pt idx="95">
                  <c:v>-9.5506497716811745E-2</c:v>
                </c:pt>
                <c:pt idx="96">
                  <c:v>-0.11435142994976771</c:v>
                </c:pt>
                <c:pt idx="97">
                  <c:v>-0.13305704257981713</c:v>
                </c:pt>
                <c:pt idx="98">
                  <c:v>-0.15160054569934944</c:v>
                </c:pt>
                <c:pt idx="99">
                  <c:v>-0.169959346906221</c:v>
                </c:pt>
                <c:pt idx="100">
                  <c:v>-0.18811107882911773</c:v>
                </c:pt>
                <c:pt idx="101">
                  <c:v>-0.20603362637875158</c:v>
                </c:pt>
                <c:pt idx="102">
                  <c:v>-0.22370515369169008</c:v>
                </c:pt>
                <c:pt idx="103">
                  <c:v>-0.24110413073399256</c:v>
                </c:pt>
                <c:pt idx="104">
                  <c:v>-0.25820935953223995</c:v>
                </c:pt>
                <c:pt idx="105">
                  <c:v>-0.27500000000000002</c:v>
                </c:pt>
                <c:pt idx="106">
                  <c:v>-0.2914555953282626</c:v>
                </c:pt>
                <c:pt idx="107">
                  <c:v>-0.30755609690891061</c:v>
                </c:pt>
                <c:pt idx="108">
                  <c:v>-0.32328188876086011</c:v>
                </c:pt>
                <c:pt idx="109">
                  <c:v>-0.33861381142911195</c:v>
                </c:pt>
                <c:pt idx="110">
                  <c:v>-0.35353318532759653</c:v>
                </c:pt>
                <c:pt idx="111">
                  <c:v>-0.368021833497372</c:v>
                </c:pt>
                <c:pt idx="112">
                  <c:v>-0.38206210375244848</c:v>
                </c:pt>
                <c:pt idx="113">
                  <c:v>-0.39563689018625808</c:v>
                </c:pt>
                <c:pt idx="114">
                  <c:v>-0.40872965401256683</c:v>
                </c:pt>
                <c:pt idx="115">
                  <c:v>-0.42132444371543781</c:v>
                </c:pt>
                <c:pt idx="116">
                  <c:v>-0.43340591448369714</c:v>
                </c:pt>
                <c:pt idx="117">
                  <c:v>-0.44495934690622096</c:v>
                </c:pt>
                <c:pt idx="118">
                  <c:v>-0.45597066490527294</c:v>
                </c:pt>
                <c:pt idx="119">
                  <c:v>-0.46642645288603424</c:v>
                </c:pt>
                <c:pt idx="120">
                  <c:v>-0.47631397208144105</c:v>
                </c:pt>
                <c:pt idx="121">
                  <c:v>-0.48562117607240979</c:v>
                </c:pt>
                <c:pt idx="122">
                  <c:v>-0.49433672546454172</c:v>
                </c:pt>
                <c:pt idx="123">
                  <c:v>-0.50245000170343046</c:v>
                </c:pt>
                <c:pt idx="124">
                  <c:v>-0.50995112001173293</c:v>
                </c:pt>
                <c:pt idx="125">
                  <c:v>-0.51683094143224961</c:v>
                </c:pt>
                <c:pt idx="126">
                  <c:v>-0.52308108396233433</c:v>
                </c:pt>
                <c:pt idx="127">
                  <c:v>-0.52869393276607535</c:v>
                </c:pt>
                <c:pt idx="128">
                  <c:v>-0.53366264945179798</c:v>
                </c:pt>
                <c:pt idx="129">
                  <c:v>-0.537981180403593</c:v>
                </c:pt>
                <c:pt idx="130">
                  <c:v>-0.54164426415671429</c:v>
                </c:pt>
                <c:pt idx="131">
                  <c:v>-0.54464743780786362</c:v>
                </c:pt>
                <c:pt idx="132">
                  <c:v>-0.54698704245255025</c:v>
                </c:pt>
                <c:pt idx="133">
                  <c:v>-0.54866022764290323</c:v>
                </c:pt>
                <c:pt idx="134">
                  <c:v>-0.5496649548605026</c:v>
                </c:pt>
                <c:pt idx="135">
                  <c:v>-0.54999999999999993</c:v>
                </c:pt>
                <c:pt idx="136">
                  <c:v>-0.5496649548605026</c:v>
                </c:pt>
                <c:pt idx="137">
                  <c:v>-0.54866022764290334</c:v>
                </c:pt>
                <c:pt idx="138">
                  <c:v>-0.54698704245255025</c:v>
                </c:pt>
                <c:pt idx="139">
                  <c:v>-0.54464743780786362</c:v>
                </c:pt>
                <c:pt idx="140">
                  <c:v>-0.54164426415671441</c:v>
                </c:pt>
                <c:pt idx="141">
                  <c:v>-0.537981180403593</c:v>
                </c:pt>
                <c:pt idx="142">
                  <c:v>-0.53366264945179809</c:v>
                </c:pt>
                <c:pt idx="143">
                  <c:v>-0.52869393276607524</c:v>
                </c:pt>
                <c:pt idx="144">
                  <c:v>-0.52308108396233444</c:v>
                </c:pt>
                <c:pt idx="145">
                  <c:v>-0.5168309414322495</c:v>
                </c:pt>
                <c:pt idx="146">
                  <c:v>-0.50995112001173304</c:v>
                </c:pt>
                <c:pt idx="147">
                  <c:v>-0.50245000170343057</c:v>
                </c:pt>
                <c:pt idx="148">
                  <c:v>-0.49433672546454183</c:v>
                </c:pt>
                <c:pt idx="149">
                  <c:v>-0.48562117607240984</c:v>
                </c:pt>
                <c:pt idx="150">
                  <c:v>-0.47631397208144116</c:v>
                </c:pt>
                <c:pt idx="151">
                  <c:v>-0.46642645288603435</c:v>
                </c:pt>
                <c:pt idx="152">
                  <c:v>-0.45597066490527283</c:v>
                </c:pt>
                <c:pt idx="153">
                  <c:v>-0.44495934690622113</c:v>
                </c:pt>
                <c:pt idx="154">
                  <c:v>-0.43340591448369692</c:v>
                </c:pt>
                <c:pt idx="155">
                  <c:v>-0.42132444371543792</c:v>
                </c:pt>
                <c:pt idx="156">
                  <c:v>-0.40872965401256695</c:v>
                </c:pt>
                <c:pt idx="157">
                  <c:v>-0.39563689018625808</c:v>
                </c:pt>
                <c:pt idx="158">
                  <c:v>-0.38206210375244865</c:v>
                </c:pt>
                <c:pt idx="159">
                  <c:v>-0.36802183349737194</c:v>
                </c:pt>
                <c:pt idx="160">
                  <c:v>-0.35353318532759676</c:v>
                </c:pt>
                <c:pt idx="161">
                  <c:v>-0.33861381142911195</c:v>
                </c:pt>
                <c:pt idx="162">
                  <c:v>-0.32328188876086028</c:v>
                </c:pt>
                <c:pt idx="163">
                  <c:v>-0.30755609690891056</c:v>
                </c:pt>
                <c:pt idx="164">
                  <c:v>-0.29145559532826271</c:v>
                </c:pt>
                <c:pt idx="165">
                  <c:v>-0.27500000000000019</c:v>
                </c:pt>
                <c:pt idx="166">
                  <c:v>-0.25820935953223989</c:v>
                </c:pt>
                <c:pt idx="167">
                  <c:v>-0.24110413073399276</c:v>
                </c:pt>
                <c:pt idx="168">
                  <c:v>-0.22370515369169006</c:v>
                </c:pt>
                <c:pt idx="169">
                  <c:v>-0.20603362637875178</c:v>
                </c:pt>
                <c:pt idx="170">
                  <c:v>-0.18811107882911771</c:v>
                </c:pt>
                <c:pt idx="171">
                  <c:v>-0.16995934690622116</c:v>
                </c:pt>
                <c:pt idx="172">
                  <c:v>-0.15160054569934939</c:v>
                </c:pt>
                <c:pt idx="173">
                  <c:v>-0.13305704257981732</c:v>
                </c:pt>
                <c:pt idx="174">
                  <c:v>-0.11435142994976792</c:v>
                </c:pt>
                <c:pt idx="175">
                  <c:v>-9.5506497716811703E-2</c:v>
                </c:pt>
                <c:pt idx="176">
                  <c:v>-7.6545205528036231E-2</c:v>
                </c:pt>
                <c:pt idx="177">
                  <c:v>-5.749065479720937E-2</c:v>
                </c:pt>
                <c:pt idx="178">
                  <c:v>-3.8366060559269097E-2</c:v>
                </c:pt>
                <c:pt idx="179">
                  <c:v>-1.919472318637545E-2</c:v>
                </c:pt>
                <c:pt idx="180">
                  <c:v>-1.3476633003994818E-16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'Ark1'!$A$32</c:f>
              <c:strCache>
                <c:ptCount val="1"/>
                <c:pt idx="0">
                  <c:v>Venus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</c:spPr>
          </c:marker>
          <c:xVal>
            <c:numRef>
              <c:f>('Ark1'!$H$32,'Ark1'!$L$32)</c:f>
              <c:numCache>
                <c:formatCode>General</c:formatCode>
                <c:ptCount val="2"/>
                <c:pt idx="0">
                  <c:v>0.3497184710622489</c:v>
                </c:pt>
                <c:pt idx="1">
                  <c:v>0.73242010093419951</c:v>
                </c:pt>
              </c:numCache>
            </c:numRef>
          </c:xVal>
          <c:yVal>
            <c:numRef>
              <c:f>('Ark1'!$I$32,'Ark1'!$M$32)</c:f>
              <c:numCache>
                <c:formatCode>General</c:formatCode>
                <c:ptCount val="2"/>
                <c:pt idx="0">
                  <c:v>0.42449616134646362</c:v>
                </c:pt>
                <c:pt idx="1">
                  <c:v>0.34939980661900327</c:v>
                </c:pt>
              </c:numCache>
            </c:numRef>
          </c:yVal>
          <c:smooth val="1"/>
        </c:ser>
        <c:ser>
          <c:idx val="8"/>
          <c:order val="10"/>
          <c:tx>
            <c:strRef>
              <c:f>'Ark1'!$O$45</c:f>
              <c:strCache>
                <c:ptCount val="1"/>
                <c:pt idx="0">
                  <c:v>Venus-Solen</c:v>
                </c:pt>
              </c:strCache>
            </c:strRef>
          </c:tx>
          <c:spPr>
            <a:ln w="31750">
              <a:solidFill>
                <a:schemeClr val="accent6">
                  <a:lumMod val="75000"/>
                </a:schemeClr>
              </a:solidFill>
              <a:prstDash val="sysDot"/>
            </a:ln>
          </c:spPr>
          <c:marker>
            <c:symbol val="none"/>
          </c:marker>
          <c:xVal>
            <c:numRef>
              <c:f>'Ark1'!$O$47:$O$227</c:f>
              <c:numCache>
                <c:formatCode>0.00000</c:formatCode>
                <c:ptCount val="181"/>
                <c:pt idx="0">
                  <c:v>0.94</c:v>
                </c:pt>
                <c:pt idx="1">
                  <c:v>0.93942737739795001</c:v>
                </c:pt>
                <c:pt idx="2">
                  <c:v>0.93771020724423471</c:v>
                </c:pt>
                <c:pt idx="3">
                  <c:v>0.93485058164617685</c:v>
                </c:pt>
                <c:pt idx="4">
                  <c:v>0.93085198461707608</c:v>
                </c:pt>
                <c:pt idx="5">
                  <c:v>0.9257192878314755</c:v>
                </c:pt>
                <c:pt idx="6">
                  <c:v>0.91945874468977729</c:v>
                </c:pt>
                <c:pt idx="7">
                  <c:v>0.91207798269943663</c:v>
                </c:pt>
                <c:pt idx="8">
                  <c:v>0.90358599418201968</c:v>
                </c:pt>
                <c:pt idx="9">
                  <c:v>0.89399312531744424</c:v>
                </c:pt>
                <c:pt idx="10">
                  <c:v>0.88331106353875388</c:v>
                </c:pt>
                <c:pt idx="11">
                  <c:v>0.87155282329278017</c:v>
                </c:pt>
                <c:pt idx="12">
                  <c:v>0.85873273018404472</c:v>
                </c:pt>
                <c:pt idx="13">
                  <c:v>0.844866403521217</c:v>
                </c:pt>
                <c:pt idx="14">
                  <c:v>0.82997073728739135</c:v>
                </c:pt>
                <c:pt idx="15">
                  <c:v>0.81406387955737236</c:v>
                </c:pt>
                <c:pt idx="16">
                  <c:v>0.79716521038704036</c:v>
                </c:pt>
                <c:pt idx="17">
                  <c:v>0.77929531820173903</c:v>
                </c:pt>
                <c:pt idx="18">
                  <c:v>0.76047597471245054</c:v>
                </c:pt>
                <c:pt idx="19">
                  <c:v>0.7407301083903185</c:v>
                </c:pt>
                <c:pt idx="20">
                  <c:v>0.72008177653183925</c:v>
                </c:pt>
                <c:pt idx="21">
                  <c:v>0.69855613594875055</c:v>
                </c:pt>
                <c:pt idx="22">
                  <c:v>0.67617941231833212</c:v>
                </c:pt>
                <c:pt idx="23">
                  <c:v>0.65297886823145734</c:v>
                </c:pt>
                <c:pt idx="24">
                  <c:v>0.62898276997732672</c:v>
                </c:pt>
                <c:pt idx="25">
                  <c:v>0.60422035310534694</c:v>
                </c:pt>
                <c:pt idx="26">
                  <c:v>0.57872178680611874</c:v>
                </c:pt>
                <c:pt idx="27">
                  <c:v>0.5525181371549247</c:v>
                </c:pt>
                <c:pt idx="28">
                  <c:v>0.52564132926250196</c:v>
                </c:pt>
                <c:pt idx="29">
                  <c:v>0.49812410837921256</c:v>
                </c:pt>
                <c:pt idx="30">
                  <c:v>0.47000000000000008</c:v>
                </c:pt>
                <c:pt idx="31">
                  <c:v>0.4413032690187374</c:v>
                </c:pt>
                <c:pt idx="32">
                  <c:v>0.41206887798173281</c:v>
                </c:pt>
                <c:pt idx="33">
                  <c:v>0.3823324444912522</c:v>
                </c:pt>
                <c:pt idx="34">
                  <c:v>0.35213019781095722</c:v>
                </c:pt>
                <c:pt idx="35">
                  <c:v>0.32149893472612867</c:v>
                </c:pt>
                <c:pt idx="36">
                  <c:v>0.29047597471245057</c:v>
                </c:pt>
                <c:pt idx="37">
                  <c:v>0.25909911446797917</c:v>
                </c:pt>
                <c:pt idx="38">
                  <c:v>0.22740658186368759</c:v>
                </c:pt>
                <c:pt idx="39">
                  <c:v>0.19543698936869389</c:v>
                </c:pt>
                <c:pt idx="40">
                  <c:v>0.16322928700691458</c:v>
                </c:pt>
                <c:pt idx="41">
                  <c:v>0.13082271490246153</c:v>
                </c:pt>
                <c:pt idx="42">
                  <c:v>9.8256755471594237E-2</c:v>
                </c:pt>
                <c:pt idx="43">
                  <c:v>6.5571085319477709E-2</c:v>
                </c:pt>
                <c:pt idx="44">
                  <c:v>3.2805526900351011E-2</c:v>
                </c:pt>
                <c:pt idx="45">
                  <c:v>5.7581977380705143E-17</c:v>
                </c:pt>
                <c:pt idx="46">
                  <c:v>-3.28055269003509E-2</c:v>
                </c:pt>
                <c:pt idx="47">
                  <c:v>-6.5571085319477806E-2</c:v>
                </c:pt>
                <c:pt idx="48">
                  <c:v>-9.8256755471594334E-2</c:v>
                </c:pt>
                <c:pt idx="49">
                  <c:v>-0.13082271490246142</c:v>
                </c:pt>
                <c:pt idx="50">
                  <c:v>-0.16322928700691447</c:v>
                </c:pt>
                <c:pt idx="51">
                  <c:v>-0.19543698936869378</c:v>
                </c:pt>
                <c:pt idx="52">
                  <c:v>-0.2274065818636877</c:v>
                </c:pt>
                <c:pt idx="53">
                  <c:v>-0.25909911446797912</c:v>
                </c:pt>
                <c:pt idx="54">
                  <c:v>-0.29047597471245046</c:v>
                </c:pt>
                <c:pt idx="55">
                  <c:v>-0.32149893472612856</c:v>
                </c:pt>
                <c:pt idx="56">
                  <c:v>-0.35213019781095733</c:v>
                </c:pt>
                <c:pt idx="57">
                  <c:v>-0.3823324444912522</c:v>
                </c:pt>
                <c:pt idx="58">
                  <c:v>-0.41206887798173286</c:v>
                </c:pt>
                <c:pt idx="59">
                  <c:v>-0.44130326901873745</c:v>
                </c:pt>
                <c:pt idx="60">
                  <c:v>-0.46999999999999975</c:v>
                </c:pt>
                <c:pt idx="61">
                  <c:v>-0.49812410837921245</c:v>
                </c:pt>
                <c:pt idx="62">
                  <c:v>-0.52564132926250184</c:v>
                </c:pt>
                <c:pt idx="63">
                  <c:v>-0.55251813715492459</c:v>
                </c:pt>
                <c:pt idx="64">
                  <c:v>-0.57872178680611874</c:v>
                </c:pt>
                <c:pt idx="65">
                  <c:v>-0.60422035310534694</c:v>
                </c:pt>
                <c:pt idx="66">
                  <c:v>-0.62898276997732672</c:v>
                </c:pt>
                <c:pt idx="67">
                  <c:v>-0.65297886823145745</c:v>
                </c:pt>
                <c:pt idx="68">
                  <c:v>-0.67617941231833212</c:v>
                </c:pt>
                <c:pt idx="69">
                  <c:v>-0.69855613594875032</c:v>
                </c:pt>
                <c:pt idx="70">
                  <c:v>-0.72008177653183914</c:v>
                </c:pt>
                <c:pt idx="71">
                  <c:v>-0.7407301083903185</c:v>
                </c:pt>
                <c:pt idx="72">
                  <c:v>-0.76047597471245043</c:v>
                </c:pt>
                <c:pt idx="73">
                  <c:v>-0.77929531820173903</c:v>
                </c:pt>
                <c:pt idx="74">
                  <c:v>-0.79716521038704036</c:v>
                </c:pt>
                <c:pt idx="75">
                  <c:v>-0.81406387955737236</c:v>
                </c:pt>
                <c:pt idx="76">
                  <c:v>-0.82997073728739135</c:v>
                </c:pt>
                <c:pt idx="77">
                  <c:v>-0.844866403521217</c:v>
                </c:pt>
                <c:pt idx="78">
                  <c:v>-0.85873273018404461</c:v>
                </c:pt>
                <c:pt idx="79">
                  <c:v>-0.87155282329278005</c:v>
                </c:pt>
                <c:pt idx="80">
                  <c:v>-0.88331106353875377</c:v>
                </c:pt>
                <c:pt idx="81">
                  <c:v>-0.89399312531744424</c:v>
                </c:pt>
                <c:pt idx="82">
                  <c:v>-0.90358599418201968</c:v>
                </c:pt>
                <c:pt idx="83">
                  <c:v>-0.91207798269943663</c:v>
                </c:pt>
                <c:pt idx="84">
                  <c:v>-0.91945874468977729</c:v>
                </c:pt>
                <c:pt idx="85">
                  <c:v>-0.9257192878314755</c:v>
                </c:pt>
                <c:pt idx="86">
                  <c:v>-0.93085198461707608</c:v>
                </c:pt>
                <c:pt idx="87">
                  <c:v>-0.93485058164617685</c:v>
                </c:pt>
                <c:pt idx="88">
                  <c:v>-0.93771020724423471</c:v>
                </c:pt>
                <c:pt idx="89">
                  <c:v>-0.93942737739795001</c:v>
                </c:pt>
                <c:pt idx="90">
                  <c:v>-0.94</c:v>
                </c:pt>
                <c:pt idx="91">
                  <c:v>-0.93942737739795001</c:v>
                </c:pt>
                <c:pt idx="92">
                  <c:v>-0.93771020724423471</c:v>
                </c:pt>
                <c:pt idx="93">
                  <c:v>-0.93485058164617685</c:v>
                </c:pt>
                <c:pt idx="94">
                  <c:v>-0.93085198461707597</c:v>
                </c:pt>
                <c:pt idx="95">
                  <c:v>-0.9257192878314755</c:v>
                </c:pt>
                <c:pt idx="96">
                  <c:v>-0.91945874468977717</c:v>
                </c:pt>
                <c:pt idx="97">
                  <c:v>-0.91207798269943663</c:v>
                </c:pt>
                <c:pt idx="98">
                  <c:v>-0.90358599418201968</c:v>
                </c:pt>
                <c:pt idx="99">
                  <c:v>-0.89399312531744435</c:v>
                </c:pt>
                <c:pt idx="100">
                  <c:v>-0.88331106353875388</c:v>
                </c:pt>
                <c:pt idx="101">
                  <c:v>-0.87155282329278017</c:v>
                </c:pt>
                <c:pt idx="102">
                  <c:v>-0.85873273018404472</c:v>
                </c:pt>
                <c:pt idx="103">
                  <c:v>-0.84486640352121689</c:v>
                </c:pt>
                <c:pt idx="104">
                  <c:v>-0.82997073728739124</c:v>
                </c:pt>
                <c:pt idx="105">
                  <c:v>-0.81406387955737225</c:v>
                </c:pt>
                <c:pt idx="106">
                  <c:v>-0.79716521038704047</c:v>
                </c:pt>
                <c:pt idx="107">
                  <c:v>-0.77929531820173925</c:v>
                </c:pt>
                <c:pt idx="108">
                  <c:v>-0.76047597471245065</c:v>
                </c:pt>
                <c:pt idx="109">
                  <c:v>-0.74073010839031861</c:v>
                </c:pt>
                <c:pt idx="110">
                  <c:v>-0.72008177653183925</c:v>
                </c:pt>
                <c:pt idx="111">
                  <c:v>-0.69855613594875055</c:v>
                </c:pt>
                <c:pt idx="112">
                  <c:v>-0.67617941231833201</c:v>
                </c:pt>
                <c:pt idx="113">
                  <c:v>-0.65297886823145734</c:v>
                </c:pt>
                <c:pt idx="114">
                  <c:v>-0.62898276997732661</c:v>
                </c:pt>
                <c:pt idx="115">
                  <c:v>-0.60422035310534705</c:v>
                </c:pt>
                <c:pt idx="116">
                  <c:v>-0.57872178680611852</c:v>
                </c:pt>
                <c:pt idx="117">
                  <c:v>-0.55251813715492482</c:v>
                </c:pt>
                <c:pt idx="118">
                  <c:v>-0.52564132926250173</c:v>
                </c:pt>
                <c:pt idx="119">
                  <c:v>-0.49812410837921267</c:v>
                </c:pt>
                <c:pt idx="120">
                  <c:v>-0.47000000000000042</c:v>
                </c:pt>
                <c:pt idx="121">
                  <c:v>-0.44130326901873729</c:v>
                </c:pt>
                <c:pt idx="122">
                  <c:v>-0.41206887798173303</c:v>
                </c:pt>
                <c:pt idx="123">
                  <c:v>-0.38233244449125209</c:v>
                </c:pt>
                <c:pt idx="124">
                  <c:v>-0.35213019781095756</c:v>
                </c:pt>
                <c:pt idx="125">
                  <c:v>-0.32149893472612839</c:v>
                </c:pt>
                <c:pt idx="126">
                  <c:v>-0.29047597471245068</c:v>
                </c:pt>
                <c:pt idx="127">
                  <c:v>-0.25909911446797895</c:v>
                </c:pt>
                <c:pt idx="128">
                  <c:v>-0.2274065818636877</c:v>
                </c:pt>
                <c:pt idx="129">
                  <c:v>-0.19543698936869419</c:v>
                </c:pt>
                <c:pt idx="130">
                  <c:v>-0.1632292870069145</c:v>
                </c:pt>
                <c:pt idx="131">
                  <c:v>-0.13082271490246186</c:v>
                </c:pt>
                <c:pt idx="132">
                  <c:v>-9.8256755471594154E-2</c:v>
                </c:pt>
                <c:pt idx="133">
                  <c:v>-6.5571085319478042E-2</c:v>
                </c:pt>
                <c:pt idx="134">
                  <c:v>-3.2805526900350712E-2</c:v>
                </c:pt>
                <c:pt idx="135">
                  <c:v>-1.7274593214211542E-16</c:v>
                </c:pt>
                <c:pt idx="136">
                  <c:v>3.2805526900351205E-2</c:v>
                </c:pt>
                <c:pt idx="137">
                  <c:v>6.5571085319477695E-2</c:v>
                </c:pt>
                <c:pt idx="138">
                  <c:v>9.8256755471593807E-2</c:v>
                </c:pt>
                <c:pt idx="139">
                  <c:v>0.13082271490246153</c:v>
                </c:pt>
                <c:pt idx="140">
                  <c:v>0.16322928700691416</c:v>
                </c:pt>
                <c:pt idx="141">
                  <c:v>0.19543698936869386</c:v>
                </c:pt>
                <c:pt idx="142">
                  <c:v>0.2274065818636874</c:v>
                </c:pt>
                <c:pt idx="143">
                  <c:v>0.2590991144679794</c:v>
                </c:pt>
                <c:pt idx="144">
                  <c:v>0.2904759747124504</c:v>
                </c:pt>
                <c:pt idx="145">
                  <c:v>0.32149893472612884</c:v>
                </c:pt>
                <c:pt idx="146">
                  <c:v>0.35213019781095722</c:v>
                </c:pt>
                <c:pt idx="147">
                  <c:v>0.38233244449125176</c:v>
                </c:pt>
                <c:pt idx="148">
                  <c:v>0.41206887798173275</c:v>
                </c:pt>
                <c:pt idx="149">
                  <c:v>0.44130326901873695</c:v>
                </c:pt>
                <c:pt idx="150">
                  <c:v>0.47000000000000008</c:v>
                </c:pt>
                <c:pt idx="151">
                  <c:v>0.49812410837921239</c:v>
                </c:pt>
                <c:pt idx="152">
                  <c:v>0.52564132926250218</c:v>
                </c:pt>
                <c:pt idx="153">
                  <c:v>0.55251813715492448</c:v>
                </c:pt>
                <c:pt idx="154">
                  <c:v>0.57872178680611897</c:v>
                </c:pt>
                <c:pt idx="155">
                  <c:v>0.60422035310534683</c:v>
                </c:pt>
                <c:pt idx="156">
                  <c:v>0.62898276997732627</c:v>
                </c:pt>
                <c:pt idx="157">
                  <c:v>0.65297886823145734</c:v>
                </c:pt>
                <c:pt idx="158">
                  <c:v>0.67617941231833179</c:v>
                </c:pt>
                <c:pt idx="159">
                  <c:v>0.69855613594875055</c:v>
                </c:pt>
                <c:pt idx="160">
                  <c:v>0.72008177653183914</c:v>
                </c:pt>
                <c:pt idx="161">
                  <c:v>0.74073010839031861</c:v>
                </c:pt>
                <c:pt idx="162">
                  <c:v>0.76047597471245043</c:v>
                </c:pt>
                <c:pt idx="163">
                  <c:v>0.77929531820173925</c:v>
                </c:pt>
                <c:pt idx="164">
                  <c:v>0.79716521038704036</c:v>
                </c:pt>
                <c:pt idx="165">
                  <c:v>0.81406387955737203</c:v>
                </c:pt>
                <c:pt idx="166">
                  <c:v>0.82997073728739124</c:v>
                </c:pt>
                <c:pt idx="167">
                  <c:v>0.84486640352121678</c:v>
                </c:pt>
                <c:pt idx="168">
                  <c:v>0.85873273018404483</c:v>
                </c:pt>
                <c:pt idx="169">
                  <c:v>0.87155282329278005</c:v>
                </c:pt>
                <c:pt idx="170">
                  <c:v>0.88331106353875388</c:v>
                </c:pt>
                <c:pt idx="171">
                  <c:v>0.89399312531744424</c:v>
                </c:pt>
                <c:pt idx="172">
                  <c:v>0.90358599418201968</c:v>
                </c:pt>
                <c:pt idx="173">
                  <c:v>0.91207798269943663</c:v>
                </c:pt>
                <c:pt idx="174">
                  <c:v>0.91945874468977717</c:v>
                </c:pt>
                <c:pt idx="175">
                  <c:v>0.9257192878314755</c:v>
                </c:pt>
                <c:pt idx="176">
                  <c:v>0.93085198461707597</c:v>
                </c:pt>
                <c:pt idx="177">
                  <c:v>0.93485058164617685</c:v>
                </c:pt>
                <c:pt idx="178">
                  <c:v>0.93771020724423471</c:v>
                </c:pt>
                <c:pt idx="179">
                  <c:v>0.93942737739795001</c:v>
                </c:pt>
                <c:pt idx="180">
                  <c:v>0.94</c:v>
                </c:pt>
              </c:numCache>
            </c:numRef>
          </c:xVal>
          <c:yVal>
            <c:numRef>
              <c:f>'Ark1'!$P$47:$P$227</c:f>
              <c:numCache>
                <c:formatCode>0.00000</c:formatCode>
                <c:ptCount val="181"/>
                <c:pt idx="0">
                  <c:v>0</c:v>
                </c:pt>
                <c:pt idx="1">
                  <c:v>3.2805526900350906E-2</c:v>
                </c:pt>
                <c:pt idx="2">
                  <c:v>6.5571085319477779E-2</c:v>
                </c:pt>
                <c:pt idx="3">
                  <c:v>9.8256755471594251E-2</c:v>
                </c:pt>
                <c:pt idx="4">
                  <c:v>0.1308227149024615</c:v>
                </c:pt>
                <c:pt idx="5">
                  <c:v>0.1632292870069145</c:v>
                </c:pt>
                <c:pt idx="6">
                  <c:v>0.19543698936869378</c:v>
                </c:pt>
                <c:pt idx="7">
                  <c:v>0.22740658186368765</c:v>
                </c:pt>
                <c:pt idx="8">
                  <c:v>0.25909911446797917</c:v>
                </c:pt>
                <c:pt idx="9">
                  <c:v>0.29047597471245051</c:v>
                </c:pt>
                <c:pt idx="10">
                  <c:v>0.32149893472612856</c:v>
                </c:pt>
                <c:pt idx="11">
                  <c:v>0.35213019781095728</c:v>
                </c:pt>
                <c:pt idx="12">
                  <c:v>0.3823324444912522</c:v>
                </c:pt>
                <c:pt idx="13">
                  <c:v>0.41206887798173275</c:v>
                </c:pt>
                <c:pt idx="14">
                  <c:v>0.44130326901873734</c:v>
                </c:pt>
                <c:pt idx="15">
                  <c:v>0.46999999999999992</c:v>
                </c:pt>
                <c:pt idx="16">
                  <c:v>0.49812410837921256</c:v>
                </c:pt>
                <c:pt idx="17">
                  <c:v>0.52564132926250207</c:v>
                </c:pt>
                <c:pt idx="18">
                  <c:v>0.5525181371549247</c:v>
                </c:pt>
                <c:pt idx="19">
                  <c:v>0.57872178680611874</c:v>
                </c:pt>
                <c:pt idx="20">
                  <c:v>0.60422035310534683</c:v>
                </c:pt>
                <c:pt idx="21">
                  <c:v>0.62898276997732672</c:v>
                </c:pt>
                <c:pt idx="22">
                  <c:v>0.65297886823145734</c:v>
                </c:pt>
                <c:pt idx="23">
                  <c:v>0.67617941231833201</c:v>
                </c:pt>
                <c:pt idx="24">
                  <c:v>0.69855613594875055</c:v>
                </c:pt>
                <c:pt idx="25">
                  <c:v>0.72008177653183925</c:v>
                </c:pt>
                <c:pt idx="26">
                  <c:v>0.74073010839031861</c:v>
                </c:pt>
                <c:pt idx="27">
                  <c:v>0.76047597471245054</c:v>
                </c:pt>
                <c:pt idx="28">
                  <c:v>0.77929531820173914</c:v>
                </c:pt>
                <c:pt idx="29">
                  <c:v>0.79716521038704036</c:v>
                </c:pt>
                <c:pt idx="30">
                  <c:v>0.81406387955737225</c:v>
                </c:pt>
                <c:pt idx="31">
                  <c:v>0.82997073728739124</c:v>
                </c:pt>
                <c:pt idx="32">
                  <c:v>0.844866403521217</c:v>
                </c:pt>
                <c:pt idx="33">
                  <c:v>0.85873273018404472</c:v>
                </c:pt>
                <c:pt idx="34">
                  <c:v>0.87155282329278017</c:v>
                </c:pt>
                <c:pt idx="35">
                  <c:v>0.88331106353875377</c:v>
                </c:pt>
                <c:pt idx="36">
                  <c:v>0.89399312531744424</c:v>
                </c:pt>
                <c:pt idx="37">
                  <c:v>0.90358599418201968</c:v>
                </c:pt>
                <c:pt idx="38">
                  <c:v>0.91207798269943663</c:v>
                </c:pt>
                <c:pt idx="39">
                  <c:v>0.91945874468977717</c:v>
                </c:pt>
                <c:pt idx="40">
                  <c:v>0.9257192878314755</c:v>
                </c:pt>
                <c:pt idx="41">
                  <c:v>0.93085198461707608</c:v>
                </c:pt>
                <c:pt idx="42">
                  <c:v>0.93485058164617685</c:v>
                </c:pt>
                <c:pt idx="43">
                  <c:v>0.93771020724423471</c:v>
                </c:pt>
                <c:pt idx="44">
                  <c:v>0.93942737739795001</c:v>
                </c:pt>
                <c:pt idx="45">
                  <c:v>0.94</c:v>
                </c:pt>
                <c:pt idx="46">
                  <c:v>0.93942737739795001</c:v>
                </c:pt>
                <c:pt idx="47">
                  <c:v>0.93771020724423471</c:v>
                </c:pt>
                <c:pt idx="48">
                  <c:v>0.93485058164617685</c:v>
                </c:pt>
                <c:pt idx="49">
                  <c:v>0.93085198461707608</c:v>
                </c:pt>
                <c:pt idx="50">
                  <c:v>0.9257192878314755</c:v>
                </c:pt>
                <c:pt idx="51">
                  <c:v>0.91945874468977729</c:v>
                </c:pt>
                <c:pt idx="52">
                  <c:v>0.91207798269943663</c:v>
                </c:pt>
                <c:pt idx="53">
                  <c:v>0.90358599418201968</c:v>
                </c:pt>
                <c:pt idx="54">
                  <c:v>0.89399312531744435</c:v>
                </c:pt>
                <c:pt idx="55">
                  <c:v>0.88331106353875388</c:v>
                </c:pt>
                <c:pt idx="56">
                  <c:v>0.87155282329278017</c:v>
                </c:pt>
                <c:pt idx="57">
                  <c:v>0.85873273018404472</c:v>
                </c:pt>
                <c:pt idx="58">
                  <c:v>0.84486640352121689</c:v>
                </c:pt>
                <c:pt idx="59">
                  <c:v>0.82997073728739124</c:v>
                </c:pt>
                <c:pt idx="60">
                  <c:v>0.81406387955737236</c:v>
                </c:pt>
                <c:pt idx="61">
                  <c:v>0.79716521038704047</c:v>
                </c:pt>
                <c:pt idx="62">
                  <c:v>0.77929531820173914</c:v>
                </c:pt>
                <c:pt idx="63">
                  <c:v>0.76047597471245054</c:v>
                </c:pt>
                <c:pt idx="64">
                  <c:v>0.74073010839031861</c:v>
                </c:pt>
                <c:pt idx="65">
                  <c:v>0.72008177653183925</c:v>
                </c:pt>
                <c:pt idx="66">
                  <c:v>0.69855613594875055</c:v>
                </c:pt>
                <c:pt idx="67">
                  <c:v>0.67617941231833201</c:v>
                </c:pt>
                <c:pt idx="68">
                  <c:v>0.65297886823145723</c:v>
                </c:pt>
                <c:pt idx="69">
                  <c:v>0.62898276997732683</c:v>
                </c:pt>
                <c:pt idx="70">
                  <c:v>0.60422035310534705</c:v>
                </c:pt>
                <c:pt idx="71">
                  <c:v>0.57872178680611885</c:v>
                </c:pt>
                <c:pt idx="72">
                  <c:v>0.55251813715492482</c:v>
                </c:pt>
                <c:pt idx="73">
                  <c:v>0.52564132926250207</c:v>
                </c:pt>
                <c:pt idx="74">
                  <c:v>0.49812410837921256</c:v>
                </c:pt>
                <c:pt idx="75">
                  <c:v>0.46999999999999992</c:v>
                </c:pt>
                <c:pt idx="76">
                  <c:v>0.44130326901873723</c:v>
                </c:pt>
                <c:pt idx="77">
                  <c:v>0.41206887798173264</c:v>
                </c:pt>
                <c:pt idx="78">
                  <c:v>0.38233244449125237</c:v>
                </c:pt>
                <c:pt idx="79">
                  <c:v>0.3521301978109575</c:v>
                </c:pt>
                <c:pt idx="80">
                  <c:v>0.32149893472612873</c:v>
                </c:pt>
                <c:pt idx="81">
                  <c:v>0.29047597471245062</c:v>
                </c:pt>
                <c:pt idx="82">
                  <c:v>0.25909911446797923</c:v>
                </c:pt>
                <c:pt idx="83">
                  <c:v>0.22740658186368765</c:v>
                </c:pt>
                <c:pt idx="84">
                  <c:v>0.19543698936869375</c:v>
                </c:pt>
                <c:pt idx="85">
                  <c:v>0.16322928700691444</c:v>
                </c:pt>
                <c:pt idx="86">
                  <c:v>0.13082271490246139</c:v>
                </c:pt>
                <c:pt idx="87">
                  <c:v>9.8256755471594501E-2</c:v>
                </c:pt>
                <c:pt idx="88">
                  <c:v>6.5571085319477987E-2</c:v>
                </c:pt>
                <c:pt idx="89">
                  <c:v>3.2805526900351073E-2</c:v>
                </c:pt>
                <c:pt idx="90">
                  <c:v>1.1516395476141029E-16</c:v>
                </c:pt>
                <c:pt idx="91">
                  <c:v>-3.2805526900350844E-2</c:v>
                </c:pt>
                <c:pt idx="92">
                  <c:v>-6.5571085319477751E-2</c:v>
                </c:pt>
                <c:pt idx="93">
                  <c:v>-9.8256755471594279E-2</c:v>
                </c:pt>
                <c:pt idx="94">
                  <c:v>-0.13082271490246158</c:v>
                </c:pt>
                <c:pt idx="95">
                  <c:v>-0.16322928700691464</c:v>
                </c:pt>
                <c:pt idx="96">
                  <c:v>-0.19543698936869391</c:v>
                </c:pt>
                <c:pt idx="97">
                  <c:v>-0.22740658186368745</c:v>
                </c:pt>
                <c:pt idx="98">
                  <c:v>-0.25909911446797906</c:v>
                </c:pt>
                <c:pt idx="99">
                  <c:v>-0.29047597471245046</c:v>
                </c:pt>
                <c:pt idx="100">
                  <c:v>-0.3214989347261285</c:v>
                </c:pt>
                <c:pt idx="101">
                  <c:v>-0.35213019781095728</c:v>
                </c:pt>
                <c:pt idx="102">
                  <c:v>-0.3823324444912522</c:v>
                </c:pt>
                <c:pt idx="103">
                  <c:v>-0.41206887798173281</c:v>
                </c:pt>
                <c:pt idx="104">
                  <c:v>-0.4413032690187374</c:v>
                </c:pt>
                <c:pt idx="105">
                  <c:v>-0.47000000000000008</c:v>
                </c:pt>
                <c:pt idx="106">
                  <c:v>-0.49812410837921245</c:v>
                </c:pt>
                <c:pt idx="107">
                  <c:v>-0.52564132926250184</c:v>
                </c:pt>
                <c:pt idx="108">
                  <c:v>-0.55251813715492459</c:v>
                </c:pt>
                <c:pt idx="109">
                  <c:v>-0.57872178680611863</c:v>
                </c:pt>
                <c:pt idx="110">
                  <c:v>-0.60422035310534683</c:v>
                </c:pt>
                <c:pt idx="111">
                  <c:v>-0.62898276997732672</c:v>
                </c:pt>
                <c:pt idx="112">
                  <c:v>-0.65297886823145745</c:v>
                </c:pt>
                <c:pt idx="113">
                  <c:v>-0.67617941231833212</c:v>
                </c:pt>
                <c:pt idx="114">
                  <c:v>-0.69855613594875066</c:v>
                </c:pt>
                <c:pt idx="115">
                  <c:v>-0.72008177653183914</c:v>
                </c:pt>
                <c:pt idx="116">
                  <c:v>-0.74073010839031872</c:v>
                </c:pt>
                <c:pt idx="117">
                  <c:v>-0.76047597471245043</c:v>
                </c:pt>
                <c:pt idx="118">
                  <c:v>-0.77929531820173925</c:v>
                </c:pt>
                <c:pt idx="119">
                  <c:v>-0.79716521038704036</c:v>
                </c:pt>
                <c:pt idx="120">
                  <c:v>-0.81406387955737203</c:v>
                </c:pt>
                <c:pt idx="121">
                  <c:v>-0.82997073728739135</c:v>
                </c:pt>
                <c:pt idx="122">
                  <c:v>-0.84486640352121678</c:v>
                </c:pt>
                <c:pt idx="123">
                  <c:v>-0.85873273018404483</c:v>
                </c:pt>
                <c:pt idx="124">
                  <c:v>-0.87155282329278005</c:v>
                </c:pt>
                <c:pt idx="125">
                  <c:v>-0.88331106353875388</c:v>
                </c:pt>
                <c:pt idx="126">
                  <c:v>-0.89399312531744424</c:v>
                </c:pt>
                <c:pt idx="127">
                  <c:v>-0.90358599418201979</c:v>
                </c:pt>
                <c:pt idx="128">
                  <c:v>-0.91207798269943663</c:v>
                </c:pt>
                <c:pt idx="129">
                  <c:v>-0.91945874468977717</c:v>
                </c:pt>
                <c:pt idx="130">
                  <c:v>-0.9257192878314755</c:v>
                </c:pt>
                <c:pt idx="131">
                  <c:v>-0.93085198461707597</c:v>
                </c:pt>
                <c:pt idx="132">
                  <c:v>-0.93485058164617696</c:v>
                </c:pt>
                <c:pt idx="133">
                  <c:v>-0.93771020724423471</c:v>
                </c:pt>
                <c:pt idx="134">
                  <c:v>-0.93942737739795001</c:v>
                </c:pt>
                <c:pt idx="135">
                  <c:v>-0.94</c:v>
                </c:pt>
                <c:pt idx="136">
                  <c:v>-0.93942737739795001</c:v>
                </c:pt>
                <c:pt idx="137">
                  <c:v>-0.93771020724423482</c:v>
                </c:pt>
                <c:pt idx="138">
                  <c:v>-0.93485058164617696</c:v>
                </c:pt>
                <c:pt idx="139">
                  <c:v>-0.93085198461707608</c:v>
                </c:pt>
                <c:pt idx="140">
                  <c:v>-0.92571928783147561</c:v>
                </c:pt>
                <c:pt idx="141">
                  <c:v>-0.91945874468977717</c:v>
                </c:pt>
                <c:pt idx="142">
                  <c:v>-0.91207798269943674</c:v>
                </c:pt>
                <c:pt idx="143">
                  <c:v>-0.90358599418201957</c:v>
                </c:pt>
                <c:pt idx="144">
                  <c:v>-0.89399312531744435</c:v>
                </c:pt>
                <c:pt idx="145">
                  <c:v>-0.88331106353875377</c:v>
                </c:pt>
                <c:pt idx="146">
                  <c:v>-0.87155282329278017</c:v>
                </c:pt>
                <c:pt idx="147">
                  <c:v>-0.85873273018404495</c:v>
                </c:pt>
                <c:pt idx="148">
                  <c:v>-0.844866403521217</c:v>
                </c:pt>
                <c:pt idx="149">
                  <c:v>-0.82997073728739146</c:v>
                </c:pt>
                <c:pt idx="150">
                  <c:v>-0.81406387955737225</c:v>
                </c:pt>
                <c:pt idx="151">
                  <c:v>-0.79716521038704058</c:v>
                </c:pt>
                <c:pt idx="152">
                  <c:v>-0.77929531820173903</c:v>
                </c:pt>
                <c:pt idx="153">
                  <c:v>-0.76047597471245065</c:v>
                </c:pt>
                <c:pt idx="154">
                  <c:v>-0.7407301083903185</c:v>
                </c:pt>
                <c:pt idx="155">
                  <c:v>-0.72008177653183936</c:v>
                </c:pt>
                <c:pt idx="156">
                  <c:v>-0.69855613594875088</c:v>
                </c:pt>
                <c:pt idx="157">
                  <c:v>-0.67617941231833212</c:v>
                </c:pt>
                <c:pt idx="158">
                  <c:v>-0.65297886823145768</c:v>
                </c:pt>
                <c:pt idx="159">
                  <c:v>-0.62898276997732661</c:v>
                </c:pt>
                <c:pt idx="160">
                  <c:v>-0.60422035310534716</c:v>
                </c:pt>
                <c:pt idx="161">
                  <c:v>-0.57872178680611863</c:v>
                </c:pt>
                <c:pt idx="162">
                  <c:v>-0.55251813715492493</c:v>
                </c:pt>
                <c:pt idx="163">
                  <c:v>-0.52564132926250173</c:v>
                </c:pt>
                <c:pt idx="164">
                  <c:v>-0.49812410837921267</c:v>
                </c:pt>
                <c:pt idx="165">
                  <c:v>-0.47000000000000042</c:v>
                </c:pt>
                <c:pt idx="166">
                  <c:v>-0.44130326901873734</c:v>
                </c:pt>
                <c:pt idx="167">
                  <c:v>-0.41206887798173308</c:v>
                </c:pt>
                <c:pt idx="168">
                  <c:v>-0.38233244449125214</c:v>
                </c:pt>
                <c:pt idx="169">
                  <c:v>-0.35213019781095761</c:v>
                </c:pt>
                <c:pt idx="170">
                  <c:v>-0.32149893472612845</c:v>
                </c:pt>
                <c:pt idx="171">
                  <c:v>-0.29047597471245074</c:v>
                </c:pt>
                <c:pt idx="172">
                  <c:v>-0.25909911446797901</c:v>
                </c:pt>
                <c:pt idx="173">
                  <c:v>-0.22740658186368778</c:v>
                </c:pt>
                <c:pt idx="174">
                  <c:v>-0.19543698936869427</c:v>
                </c:pt>
                <c:pt idx="175">
                  <c:v>-0.16322928700691455</c:v>
                </c:pt>
                <c:pt idx="176">
                  <c:v>-0.13082271490246192</c:v>
                </c:pt>
                <c:pt idx="177">
                  <c:v>-9.8256755471594209E-2</c:v>
                </c:pt>
                <c:pt idx="178">
                  <c:v>-6.5571085319478098E-2</c:v>
                </c:pt>
                <c:pt idx="179">
                  <c:v>-3.2805526900350775E-2</c:v>
                </c:pt>
                <c:pt idx="180">
                  <c:v>-2.3032790952282057E-16</c:v>
                </c:pt>
              </c:numCache>
            </c:numRef>
          </c:yVal>
          <c:smooth val="1"/>
        </c:ser>
        <c:ser>
          <c:idx val="10"/>
          <c:order val="11"/>
          <c:tx>
            <c:strRef>
              <c:f>'Ark1'!$A$33</c:f>
              <c:strCache>
                <c:ptCount val="1"/>
                <c:pt idx="0">
                  <c:v>Solen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rgbClr val="FFFF00"/>
              </a:solidFill>
            </c:spPr>
          </c:marker>
          <c:xVal>
            <c:numRef>
              <c:f>'Ark1'!$H$33</c:f>
              <c:numCache>
                <c:formatCode>General</c:formatCode>
                <c:ptCount val="1"/>
                <c:pt idx="0">
                  <c:v>0.63585176556772538</c:v>
                </c:pt>
              </c:numCache>
            </c:numRef>
          </c:xVal>
          <c:yVal>
            <c:numRef>
              <c:f>'Ark1'!$I$33</c:f>
              <c:numCache>
                <c:formatCode>General</c:formatCode>
                <c:ptCount val="1"/>
                <c:pt idx="0">
                  <c:v>0.77181120244811574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488512"/>
        <c:axId val="17733120"/>
      </c:scatterChart>
      <c:valAx>
        <c:axId val="17488512"/>
        <c:scaling>
          <c:orientation val="minMax"/>
          <c:max val="1"/>
          <c:min val="-1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crossAx val="17733120"/>
        <c:crosses val="autoZero"/>
        <c:crossBetween val="midCat"/>
        <c:majorUnit val="0.2"/>
      </c:valAx>
      <c:valAx>
        <c:axId val="17733120"/>
        <c:scaling>
          <c:orientation val="minMax"/>
          <c:max val="1"/>
          <c:min val="-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7488512"/>
        <c:crosses val="autoZero"/>
        <c:crossBetween val="midCat"/>
        <c:majorUnit val="0.2"/>
      </c:valAx>
      <c:spPr>
        <a:solidFill>
          <a:schemeClr val="bg1">
            <a:lumMod val="85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a-DK"/>
              <a:t>Ydre</a:t>
            </a:r>
            <a:r>
              <a:rPr lang="da-DK" baseline="0"/>
              <a:t> del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'Ark1'!$A$38</c:f>
              <c:strCache>
                <c:ptCount val="1"/>
                <c:pt idx="0">
                  <c:v>Jorden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</c:marker>
          <c:xVal>
            <c:numRef>
              <c:f>'Ark1'!$B$38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'Ark1'!$C$38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'Ark1'!$K$45</c:f>
              <c:strCache>
                <c:ptCount val="1"/>
                <c:pt idx="0">
                  <c:v>Merkur-Venus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xVal>
            <c:numRef>
              <c:f>'Ark1'!$K$47:$K$227</c:f>
              <c:numCache>
                <c:formatCode>0.00000</c:formatCode>
                <c:ptCount val="181"/>
                <c:pt idx="0">
                  <c:v>0.15999999999999992</c:v>
                </c:pt>
                <c:pt idx="1">
                  <c:v>0.15990253232305524</c:v>
                </c:pt>
                <c:pt idx="2">
                  <c:v>0.15961024804157178</c:v>
                </c:pt>
                <c:pt idx="3">
                  <c:v>0.15912350325892366</c:v>
                </c:pt>
                <c:pt idx="4">
                  <c:v>0.15844289099865119</c:v>
                </c:pt>
                <c:pt idx="5">
                  <c:v>0.1575692404819532</c:v>
                </c:pt>
                <c:pt idx="6">
                  <c:v>0.15650361611740884</c:v>
                </c:pt>
                <c:pt idx="7">
                  <c:v>0.15524731620415935</c:v>
                </c:pt>
                <c:pt idx="8">
                  <c:v>0.15380187135013096</c:v>
                </c:pt>
                <c:pt idx="9">
                  <c:v>0.1521690426072245</c:v>
                </c:pt>
                <c:pt idx="10">
                  <c:v>0.15035081932574526</c:v>
                </c:pt>
                <c:pt idx="11">
                  <c:v>0.14834941673068591</c:v>
                </c:pt>
                <c:pt idx="12">
                  <c:v>0.14616727322281606</c:v>
                </c:pt>
                <c:pt idx="13">
                  <c:v>0.14380704740786665</c:v>
                </c:pt>
                <c:pt idx="14">
                  <c:v>0.14127161485742826</c:v>
                </c:pt>
                <c:pt idx="15">
                  <c:v>0.13856406460551013</c:v>
                </c:pt>
                <c:pt idx="16">
                  <c:v>0.13568769538502809</c:v>
                </c:pt>
                <c:pt idx="17">
                  <c:v>0.1326460116088066</c:v>
                </c:pt>
                <c:pt idx="18">
                  <c:v>0.12944271909999153</c:v>
                </c:pt>
                <c:pt idx="19">
                  <c:v>0.12608172057707545</c:v>
                </c:pt>
                <c:pt idx="20">
                  <c:v>0.12256711089903642</c:v>
                </c:pt>
                <c:pt idx="21">
                  <c:v>0.11890317207638303</c:v>
                </c:pt>
                <c:pt idx="22">
                  <c:v>0.11509436805418413</c:v>
                </c:pt>
                <c:pt idx="23">
                  <c:v>0.1111453392734395</c:v>
                </c:pt>
                <c:pt idx="24">
                  <c:v>0.10706089701741726</c:v>
                </c:pt>
                <c:pt idx="25">
                  <c:v>0.10284601754984625</c:v>
                </c:pt>
                <c:pt idx="26">
                  <c:v>9.8505836052105278E-2</c:v>
                </c:pt>
                <c:pt idx="27">
                  <c:v>9.4045640366795649E-2</c:v>
                </c:pt>
                <c:pt idx="28">
                  <c:v>8.947086455531944E-2</c:v>
                </c:pt>
                <c:pt idx="29">
                  <c:v>8.4787082277312742E-2</c:v>
                </c:pt>
                <c:pt idx="30">
                  <c:v>7.9999999999999974E-2</c:v>
                </c:pt>
                <c:pt idx="31">
                  <c:v>7.5115450045742493E-2</c:v>
                </c:pt>
                <c:pt idx="32">
                  <c:v>7.0139383486252357E-2</c:v>
                </c:pt>
                <c:pt idx="33">
                  <c:v>6.5077862892127997E-2</c:v>
                </c:pt>
                <c:pt idx="34">
                  <c:v>5.9937054946545887E-2</c:v>
                </c:pt>
                <c:pt idx="35">
                  <c:v>5.4723222932106984E-2</c:v>
                </c:pt>
                <c:pt idx="36">
                  <c:v>4.9442719099991567E-2</c:v>
                </c:pt>
                <c:pt idx="37">
                  <c:v>4.4101976930719843E-2</c:v>
                </c:pt>
                <c:pt idx="38">
                  <c:v>3.8707503295946806E-2</c:v>
                </c:pt>
                <c:pt idx="39">
                  <c:v>3.3265870530841499E-2</c:v>
                </c:pt>
                <c:pt idx="40">
                  <c:v>2.7783708426708853E-2</c:v>
                </c:pt>
                <c:pt idx="41">
                  <c:v>2.2267696153610465E-2</c:v>
                </c:pt>
                <c:pt idx="42">
                  <c:v>1.6724554122824545E-2</c:v>
                </c:pt>
                <c:pt idx="43">
                  <c:v>1.1161035799060031E-2</c:v>
                </c:pt>
                <c:pt idx="44">
                  <c:v>5.5839194724001699E-3</c:v>
                </c:pt>
                <c:pt idx="45">
                  <c:v>9.8011876392689545E-18</c:v>
                </c:pt>
                <c:pt idx="46">
                  <c:v>-5.5839194724001499E-3</c:v>
                </c:pt>
                <c:pt idx="47">
                  <c:v>-1.1161035799060047E-2</c:v>
                </c:pt>
                <c:pt idx="48">
                  <c:v>-1.6724554122824559E-2</c:v>
                </c:pt>
                <c:pt idx="49">
                  <c:v>-2.2267696153610447E-2</c:v>
                </c:pt>
                <c:pt idx="50">
                  <c:v>-2.7783708426708836E-2</c:v>
                </c:pt>
                <c:pt idx="51">
                  <c:v>-3.3265870530841478E-2</c:v>
                </c:pt>
                <c:pt idx="52">
                  <c:v>-3.8707503295946827E-2</c:v>
                </c:pt>
                <c:pt idx="53">
                  <c:v>-4.4101976930719829E-2</c:v>
                </c:pt>
                <c:pt idx="54">
                  <c:v>-4.9442719099991553E-2</c:v>
                </c:pt>
                <c:pt idx="55">
                  <c:v>-5.472322293210697E-2</c:v>
                </c:pt>
                <c:pt idx="56">
                  <c:v>-5.9937054946545901E-2</c:v>
                </c:pt>
                <c:pt idx="57">
                  <c:v>-6.5077862892128011E-2</c:v>
                </c:pt>
                <c:pt idx="58">
                  <c:v>-7.0139383486252371E-2</c:v>
                </c:pt>
                <c:pt idx="59">
                  <c:v>-7.5115450045742507E-2</c:v>
                </c:pt>
                <c:pt idx="60">
                  <c:v>-7.9999999999999918E-2</c:v>
                </c:pt>
                <c:pt idx="61">
                  <c:v>-8.4787082277312728E-2</c:v>
                </c:pt>
                <c:pt idx="62">
                  <c:v>-8.9470864555319427E-2</c:v>
                </c:pt>
                <c:pt idx="63">
                  <c:v>-9.4045640366795635E-2</c:v>
                </c:pt>
                <c:pt idx="64">
                  <c:v>-9.8505836052105278E-2</c:v>
                </c:pt>
                <c:pt idx="65">
                  <c:v>-0.10284601754984625</c:v>
                </c:pt>
                <c:pt idx="66">
                  <c:v>-0.10706089701741726</c:v>
                </c:pt>
                <c:pt idx="67">
                  <c:v>-0.11114533927343952</c:v>
                </c:pt>
                <c:pt idx="68">
                  <c:v>-0.11509436805418413</c:v>
                </c:pt>
                <c:pt idx="69">
                  <c:v>-0.11890317207638298</c:v>
                </c:pt>
                <c:pt idx="70">
                  <c:v>-0.12256711089903641</c:v>
                </c:pt>
                <c:pt idx="71">
                  <c:v>-0.12608172057707545</c:v>
                </c:pt>
                <c:pt idx="72">
                  <c:v>-0.1294427190999915</c:v>
                </c:pt>
                <c:pt idx="73">
                  <c:v>-0.1326460116088066</c:v>
                </c:pt>
                <c:pt idx="74">
                  <c:v>-0.13568769538502809</c:v>
                </c:pt>
                <c:pt idx="75">
                  <c:v>-0.13856406460551013</c:v>
                </c:pt>
                <c:pt idx="76">
                  <c:v>-0.14127161485742826</c:v>
                </c:pt>
                <c:pt idx="77">
                  <c:v>-0.14380704740786665</c:v>
                </c:pt>
                <c:pt idx="78">
                  <c:v>-0.14616727322281606</c:v>
                </c:pt>
                <c:pt idx="79">
                  <c:v>-0.14834941673068588</c:v>
                </c:pt>
                <c:pt idx="80">
                  <c:v>-0.15035081932574526</c:v>
                </c:pt>
                <c:pt idx="81">
                  <c:v>-0.1521690426072245</c:v>
                </c:pt>
                <c:pt idx="82">
                  <c:v>-0.15380187135013096</c:v>
                </c:pt>
                <c:pt idx="83">
                  <c:v>-0.15524731620415935</c:v>
                </c:pt>
                <c:pt idx="84">
                  <c:v>-0.15650361611740884</c:v>
                </c:pt>
                <c:pt idx="85">
                  <c:v>-0.1575692404819532</c:v>
                </c:pt>
                <c:pt idx="86">
                  <c:v>-0.15844289099865119</c:v>
                </c:pt>
                <c:pt idx="87">
                  <c:v>-0.15912350325892366</c:v>
                </c:pt>
                <c:pt idx="88">
                  <c:v>-0.15961024804157178</c:v>
                </c:pt>
                <c:pt idx="89">
                  <c:v>-0.15990253232305524</c:v>
                </c:pt>
                <c:pt idx="90">
                  <c:v>-0.15999999999999992</c:v>
                </c:pt>
                <c:pt idx="91">
                  <c:v>-0.15990253232305524</c:v>
                </c:pt>
                <c:pt idx="92">
                  <c:v>-0.15961024804157178</c:v>
                </c:pt>
                <c:pt idx="93">
                  <c:v>-0.15912350325892366</c:v>
                </c:pt>
                <c:pt idx="94">
                  <c:v>-0.15844289099865116</c:v>
                </c:pt>
                <c:pt idx="95">
                  <c:v>-0.1575692404819532</c:v>
                </c:pt>
                <c:pt idx="96">
                  <c:v>-0.15650361611740882</c:v>
                </c:pt>
                <c:pt idx="97">
                  <c:v>-0.15524731620415935</c:v>
                </c:pt>
                <c:pt idx="98">
                  <c:v>-0.15380187135013096</c:v>
                </c:pt>
                <c:pt idx="99">
                  <c:v>-0.1521690426072245</c:v>
                </c:pt>
                <c:pt idx="100">
                  <c:v>-0.15035081932574526</c:v>
                </c:pt>
                <c:pt idx="101">
                  <c:v>-0.14834941673068591</c:v>
                </c:pt>
                <c:pt idx="102">
                  <c:v>-0.14616727322281606</c:v>
                </c:pt>
                <c:pt idx="103">
                  <c:v>-0.14380704740786662</c:v>
                </c:pt>
                <c:pt idx="104">
                  <c:v>-0.14127161485742823</c:v>
                </c:pt>
                <c:pt idx="105">
                  <c:v>-0.1385640646055101</c:v>
                </c:pt>
                <c:pt idx="106">
                  <c:v>-0.13568769538502809</c:v>
                </c:pt>
                <c:pt idx="107">
                  <c:v>-0.13264601160880662</c:v>
                </c:pt>
                <c:pt idx="108">
                  <c:v>-0.12944271909999155</c:v>
                </c:pt>
                <c:pt idx="109">
                  <c:v>-0.12608172057707545</c:v>
                </c:pt>
                <c:pt idx="110">
                  <c:v>-0.12256711089903642</c:v>
                </c:pt>
                <c:pt idx="111">
                  <c:v>-0.11890317207638303</c:v>
                </c:pt>
                <c:pt idx="112">
                  <c:v>-0.11509436805418412</c:v>
                </c:pt>
                <c:pt idx="113">
                  <c:v>-0.1111453392734395</c:v>
                </c:pt>
                <c:pt idx="114">
                  <c:v>-0.10706089701741725</c:v>
                </c:pt>
                <c:pt idx="115">
                  <c:v>-0.10284601754984626</c:v>
                </c:pt>
                <c:pt idx="116">
                  <c:v>-9.8505836052105236E-2</c:v>
                </c:pt>
                <c:pt idx="117">
                  <c:v>-9.4045640366795677E-2</c:v>
                </c:pt>
                <c:pt idx="118">
                  <c:v>-8.9470864555319413E-2</c:v>
                </c:pt>
                <c:pt idx="119">
                  <c:v>-8.4787082277312756E-2</c:v>
                </c:pt>
                <c:pt idx="120">
                  <c:v>-8.0000000000000029E-2</c:v>
                </c:pt>
                <c:pt idx="121">
                  <c:v>-7.511545004574248E-2</c:v>
                </c:pt>
                <c:pt idx="122">
                  <c:v>-7.0139383486252399E-2</c:v>
                </c:pt>
                <c:pt idx="123">
                  <c:v>-6.5077862892127983E-2</c:v>
                </c:pt>
                <c:pt idx="124">
                  <c:v>-5.9937054946545935E-2</c:v>
                </c:pt>
                <c:pt idx="125">
                  <c:v>-5.4723222932106942E-2</c:v>
                </c:pt>
                <c:pt idx="126">
                  <c:v>-4.9442719099991587E-2</c:v>
                </c:pt>
                <c:pt idx="127">
                  <c:v>-4.4101976930719801E-2</c:v>
                </c:pt>
                <c:pt idx="128">
                  <c:v>-3.8707503295946827E-2</c:v>
                </c:pt>
                <c:pt idx="129">
                  <c:v>-3.3265870530841547E-2</c:v>
                </c:pt>
                <c:pt idx="130">
                  <c:v>-2.7783708426708839E-2</c:v>
                </c:pt>
                <c:pt idx="131">
                  <c:v>-2.226769615361052E-2</c:v>
                </c:pt>
                <c:pt idx="132">
                  <c:v>-1.6724554122824531E-2</c:v>
                </c:pt>
                <c:pt idx="133">
                  <c:v>-1.1161035799060087E-2</c:v>
                </c:pt>
                <c:pt idx="134">
                  <c:v>-5.5839194724001187E-3</c:v>
                </c:pt>
                <c:pt idx="135">
                  <c:v>-2.9403562917806867E-17</c:v>
                </c:pt>
                <c:pt idx="136">
                  <c:v>5.583919472400202E-3</c:v>
                </c:pt>
                <c:pt idx="137">
                  <c:v>1.116103579906003E-2</c:v>
                </c:pt>
                <c:pt idx="138">
                  <c:v>1.6724554122824468E-2</c:v>
                </c:pt>
                <c:pt idx="139">
                  <c:v>2.2267696153610465E-2</c:v>
                </c:pt>
                <c:pt idx="140">
                  <c:v>2.778370842670878E-2</c:v>
                </c:pt>
                <c:pt idx="141">
                  <c:v>3.3265870530841492E-2</c:v>
                </c:pt>
                <c:pt idx="142">
                  <c:v>3.8707503295946771E-2</c:v>
                </c:pt>
                <c:pt idx="143">
                  <c:v>4.4101976930719877E-2</c:v>
                </c:pt>
                <c:pt idx="144">
                  <c:v>4.9442719099991532E-2</c:v>
                </c:pt>
                <c:pt idx="145">
                  <c:v>5.4723222932107012E-2</c:v>
                </c:pt>
                <c:pt idx="146">
                  <c:v>5.9937054946545887E-2</c:v>
                </c:pt>
                <c:pt idx="147">
                  <c:v>6.5077862892127927E-2</c:v>
                </c:pt>
                <c:pt idx="148">
                  <c:v>7.0139383486252344E-2</c:v>
                </c:pt>
                <c:pt idx="149">
                  <c:v>7.5115450045742424E-2</c:v>
                </c:pt>
                <c:pt idx="150">
                  <c:v>7.9999999999999974E-2</c:v>
                </c:pt>
                <c:pt idx="151">
                  <c:v>8.47870822773127E-2</c:v>
                </c:pt>
                <c:pt idx="152">
                  <c:v>8.9470864555319482E-2</c:v>
                </c:pt>
                <c:pt idx="153">
                  <c:v>9.4045640366795621E-2</c:v>
                </c:pt>
                <c:pt idx="154">
                  <c:v>9.8505836052105319E-2</c:v>
                </c:pt>
                <c:pt idx="155">
                  <c:v>0.10284601754984622</c:v>
                </c:pt>
                <c:pt idx="156">
                  <c:v>0.10706089701741719</c:v>
                </c:pt>
                <c:pt idx="157">
                  <c:v>0.1111453392734395</c:v>
                </c:pt>
                <c:pt idx="158">
                  <c:v>0.11509436805418408</c:v>
                </c:pt>
                <c:pt idx="159">
                  <c:v>0.11890317207638303</c:v>
                </c:pt>
                <c:pt idx="160">
                  <c:v>0.12256711089903638</c:v>
                </c:pt>
                <c:pt idx="161">
                  <c:v>0.12608172057707545</c:v>
                </c:pt>
                <c:pt idx="162">
                  <c:v>0.1294427190999915</c:v>
                </c:pt>
                <c:pt idx="163">
                  <c:v>0.13264601160880662</c:v>
                </c:pt>
                <c:pt idx="164">
                  <c:v>0.13568769538502809</c:v>
                </c:pt>
                <c:pt idx="165">
                  <c:v>0.13856406460551007</c:v>
                </c:pt>
                <c:pt idx="166">
                  <c:v>0.14127161485742823</c:v>
                </c:pt>
                <c:pt idx="167">
                  <c:v>0.14380704740786662</c:v>
                </c:pt>
                <c:pt idx="168">
                  <c:v>0.14616727322281609</c:v>
                </c:pt>
                <c:pt idx="169">
                  <c:v>0.14834941673068588</c:v>
                </c:pt>
                <c:pt idx="170">
                  <c:v>0.15035081932574526</c:v>
                </c:pt>
                <c:pt idx="171">
                  <c:v>0.1521690426072245</c:v>
                </c:pt>
                <c:pt idx="172">
                  <c:v>0.15380187135013096</c:v>
                </c:pt>
                <c:pt idx="173">
                  <c:v>0.15524731620415935</c:v>
                </c:pt>
                <c:pt idx="174">
                  <c:v>0.15650361611740882</c:v>
                </c:pt>
                <c:pt idx="175">
                  <c:v>0.1575692404819532</c:v>
                </c:pt>
                <c:pt idx="176">
                  <c:v>0.15844289099865116</c:v>
                </c:pt>
                <c:pt idx="177">
                  <c:v>0.15912350325892366</c:v>
                </c:pt>
                <c:pt idx="178">
                  <c:v>0.15961024804157178</c:v>
                </c:pt>
                <c:pt idx="179">
                  <c:v>0.15990253232305524</c:v>
                </c:pt>
                <c:pt idx="180">
                  <c:v>0.15999999999999992</c:v>
                </c:pt>
              </c:numCache>
            </c:numRef>
          </c:xVal>
          <c:yVal>
            <c:numRef>
              <c:f>'Ark1'!$L$47:$L$227</c:f>
              <c:numCache>
                <c:formatCode>0.00000</c:formatCode>
                <c:ptCount val="181"/>
                <c:pt idx="0">
                  <c:v>0</c:v>
                </c:pt>
                <c:pt idx="1">
                  <c:v>5.5839194724001525E-3</c:v>
                </c:pt>
                <c:pt idx="2">
                  <c:v>1.1161035799060044E-2</c:v>
                </c:pt>
                <c:pt idx="3">
                  <c:v>1.6724554122824548E-2</c:v>
                </c:pt>
                <c:pt idx="4">
                  <c:v>2.2267696153610458E-2</c:v>
                </c:pt>
                <c:pt idx="5">
                  <c:v>2.7783708426708839E-2</c:v>
                </c:pt>
                <c:pt idx="6">
                  <c:v>3.3265870530841478E-2</c:v>
                </c:pt>
                <c:pt idx="7">
                  <c:v>3.870750329594682E-2</c:v>
                </c:pt>
                <c:pt idx="8">
                  <c:v>4.4101976930719843E-2</c:v>
                </c:pt>
                <c:pt idx="9">
                  <c:v>4.944271909999156E-2</c:v>
                </c:pt>
                <c:pt idx="10">
                  <c:v>5.472322293210697E-2</c:v>
                </c:pt>
                <c:pt idx="11">
                  <c:v>5.9937054946545894E-2</c:v>
                </c:pt>
                <c:pt idx="12">
                  <c:v>6.5077862892127997E-2</c:v>
                </c:pt>
                <c:pt idx="13">
                  <c:v>7.0139383486252344E-2</c:v>
                </c:pt>
                <c:pt idx="14">
                  <c:v>7.5115450045742493E-2</c:v>
                </c:pt>
                <c:pt idx="15">
                  <c:v>7.9999999999999946E-2</c:v>
                </c:pt>
                <c:pt idx="16">
                  <c:v>8.4787082277312742E-2</c:v>
                </c:pt>
                <c:pt idx="17">
                  <c:v>8.9470864555319454E-2</c:v>
                </c:pt>
                <c:pt idx="18">
                  <c:v>9.4045640366795649E-2</c:v>
                </c:pt>
                <c:pt idx="19">
                  <c:v>9.8505836052105278E-2</c:v>
                </c:pt>
                <c:pt idx="20">
                  <c:v>0.10284601754984622</c:v>
                </c:pt>
                <c:pt idx="21">
                  <c:v>0.10706089701741726</c:v>
                </c:pt>
                <c:pt idx="22">
                  <c:v>0.1111453392734395</c:v>
                </c:pt>
                <c:pt idx="23">
                  <c:v>0.11509436805418412</c:v>
                </c:pt>
                <c:pt idx="24">
                  <c:v>0.11890317207638303</c:v>
                </c:pt>
                <c:pt idx="25">
                  <c:v>0.12256711089903642</c:v>
                </c:pt>
                <c:pt idx="26">
                  <c:v>0.12608172057707545</c:v>
                </c:pt>
                <c:pt idx="27">
                  <c:v>0.12944271909999153</c:v>
                </c:pt>
                <c:pt idx="28">
                  <c:v>0.13264601160880662</c:v>
                </c:pt>
                <c:pt idx="29">
                  <c:v>0.13568769538502809</c:v>
                </c:pt>
                <c:pt idx="30">
                  <c:v>0.1385640646055101</c:v>
                </c:pt>
                <c:pt idx="31">
                  <c:v>0.14127161485742823</c:v>
                </c:pt>
                <c:pt idx="32">
                  <c:v>0.14380704740786665</c:v>
                </c:pt>
                <c:pt idx="33">
                  <c:v>0.14616727322281606</c:v>
                </c:pt>
                <c:pt idx="34">
                  <c:v>0.14834941673068591</c:v>
                </c:pt>
                <c:pt idx="35">
                  <c:v>0.15035081932574526</c:v>
                </c:pt>
                <c:pt idx="36">
                  <c:v>0.1521690426072245</c:v>
                </c:pt>
                <c:pt idx="37">
                  <c:v>0.15380187135013096</c:v>
                </c:pt>
                <c:pt idx="38">
                  <c:v>0.15524731620415935</c:v>
                </c:pt>
                <c:pt idx="39">
                  <c:v>0.15650361611740882</c:v>
                </c:pt>
                <c:pt idx="40">
                  <c:v>0.1575692404819532</c:v>
                </c:pt>
                <c:pt idx="41">
                  <c:v>0.15844289099865119</c:v>
                </c:pt>
                <c:pt idx="42">
                  <c:v>0.15912350325892366</c:v>
                </c:pt>
                <c:pt idx="43">
                  <c:v>0.15961024804157178</c:v>
                </c:pt>
                <c:pt idx="44">
                  <c:v>0.15990253232305524</c:v>
                </c:pt>
                <c:pt idx="45">
                  <c:v>0.15999999999999992</c:v>
                </c:pt>
                <c:pt idx="46">
                  <c:v>0.15990253232305524</c:v>
                </c:pt>
                <c:pt idx="47">
                  <c:v>0.15961024804157178</c:v>
                </c:pt>
                <c:pt idx="48">
                  <c:v>0.15912350325892366</c:v>
                </c:pt>
                <c:pt idx="49">
                  <c:v>0.15844289099865119</c:v>
                </c:pt>
                <c:pt idx="50">
                  <c:v>0.1575692404819532</c:v>
                </c:pt>
                <c:pt idx="51">
                  <c:v>0.15650361611740884</c:v>
                </c:pt>
                <c:pt idx="52">
                  <c:v>0.15524731620415935</c:v>
                </c:pt>
                <c:pt idx="53">
                  <c:v>0.15380187135013096</c:v>
                </c:pt>
                <c:pt idx="54">
                  <c:v>0.1521690426072245</c:v>
                </c:pt>
                <c:pt idx="55">
                  <c:v>0.15035081932574526</c:v>
                </c:pt>
                <c:pt idx="56">
                  <c:v>0.14834941673068591</c:v>
                </c:pt>
                <c:pt idx="57">
                  <c:v>0.14616727322281606</c:v>
                </c:pt>
                <c:pt idx="58">
                  <c:v>0.14380704740786662</c:v>
                </c:pt>
                <c:pt idx="59">
                  <c:v>0.14127161485742823</c:v>
                </c:pt>
                <c:pt idx="60">
                  <c:v>0.13856406460551013</c:v>
                </c:pt>
                <c:pt idx="61">
                  <c:v>0.13568769538502809</c:v>
                </c:pt>
                <c:pt idx="62">
                  <c:v>0.13264601160880662</c:v>
                </c:pt>
                <c:pt idx="63">
                  <c:v>0.12944271909999153</c:v>
                </c:pt>
                <c:pt idx="64">
                  <c:v>0.12608172057707545</c:v>
                </c:pt>
                <c:pt idx="65">
                  <c:v>0.12256711089903642</c:v>
                </c:pt>
                <c:pt idx="66">
                  <c:v>0.11890317207638303</c:v>
                </c:pt>
                <c:pt idx="67">
                  <c:v>0.11509436805418412</c:v>
                </c:pt>
                <c:pt idx="68">
                  <c:v>0.11114533927343949</c:v>
                </c:pt>
                <c:pt idx="69">
                  <c:v>0.10706089701741728</c:v>
                </c:pt>
                <c:pt idx="70">
                  <c:v>0.10284601754984626</c:v>
                </c:pt>
                <c:pt idx="71">
                  <c:v>9.8505836052105292E-2</c:v>
                </c:pt>
                <c:pt idx="72">
                  <c:v>9.4045640366795677E-2</c:v>
                </c:pt>
                <c:pt idx="73">
                  <c:v>8.9470864555319454E-2</c:v>
                </c:pt>
                <c:pt idx="74">
                  <c:v>8.4787082277312742E-2</c:v>
                </c:pt>
                <c:pt idx="75">
                  <c:v>7.9999999999999946E-2</c:v>
                </c:pt>
                <c:pt idx="76">
                  <c:v>7.511545004574248E-2</c:v>
                </c:pt>
                <c:pt idx="77">
                  <c:v>7.013938348625233E-2</c:v>
                </c:pt>
                <c:pt idx="78">
                  <c:v>6.5077862892128038E-2</c:v>
                </c:pt>
                <c:pt idx="79">
                  <c:v>5.9937054946545928E-2</c:v>
                </c:pt>
                <c:pt idx="80">
                  <c:v>5.4723222932106991E-2</c:v>
                </c:pt>
                <c:pt idx="81">
                  <c:v>4.9442719099991574E-2</c:v>
                </c:pt>
                <c:pt idx="82">
                  <c:v>4.4101976930719856E-2</c:v>
                </c:pt>
                <c:pt idx="83">
                  <c:v>3.870750329594682E-2</c:v>
                </c:pt>
                <c:pt idx="84">
                  <c:v>3.3265870530841471E-2</c:v>
                </c:pt>
                <c:pt idx="85">
                  <c:v>2.7783708426708829E-2</c:v>
                </c:pt>
                <c:pt idx="86">
                  <c:v>2.226769615361044E-2</c:v>
                </c:pt>
                <c:pt idx="87">
                  <c:v>1.672455412282459E-2</c:v>
                </c:pt>
                <c:pt idx="88">
                  <c:v>1.1161035799060078E-2</c:v>
                </c:pt>
                <c:pt idx="89">
                  <c:v>5.5839194724001803E-3</c:v>
                </c:pt>
                <c:pt idx="90">
                  <c:v>1.9602375278537909E-17</c:v>
                </c:pt>
                <c:pt idx="91">
                  <c:v>-5.5839194724001413E-3</c:v>
                </c:pt>
                <c:pt idx="92">
                  <c:v>-1.1161035799060038E-2</c:v>
                </c:pt>
                <c:pt idx="93">
                  <c:v>-1.6724554122824552E-2</c:v>
                </c:pt>
                <c:pt idx="94">
                  <c:v>-2.2267696153610472E-2</c:v>
                </c:pt>
                <c:pt idx="95">
                  <c:v>-2.778370842670886E-2</c:v>
                </c:pt>
                <c:pt idx="96">
                  <c:v>-3.3265870530841506E-2</c:v>
                </c:pt>
                <c:pt idx="97">
                  <c:v>-3.8707503295946785E-2</c:v>
                </c:pt>
                <c:pt idx="98">
                  <c:v>-4.4101976930719815E-2</c:v>
                </c:pt>
                <c:pt idx="99">
                  <c:v>-4.9442719099991539E-2</c:v>
                </c:pt>
                <c:pt idx="100">
                  <c:v>-5.4723222932106956E-2</c:v>
                </c:pt>
                <c:pt idx="101">
                  <c:v>-5.9937054946545894E-2</c:v>
                </c:pt>
                <c:pt idx="102">
                  <c:v>-6.5077862892127997E-2</c:v>
                </c:pt>
                <c:pt idx="103">
                  <c:v>-7.0139383486252357E-2</c:v>
                </c:pt>
                <c:pt idx="104">
                  <c:v>-7.5115450045742493E-2</c:v>
                </c:pt>
                <c:pt idx="105">
                  <c:v>-7.9999999999999974E-2</c:v>
                </c:pt>
                <c:pt idx="106">
                  <c:v>-8.4787082277312728E-2</c:v>
                </c:pt>
                <c:pt idx="107">
                  <c:v>-8.9470864555319427E-2</c:v>
                </c:pt>
                <c:pt idx="108">
                  <c:v>-9.4045640366795635E-2</c:v>
                </c:pt>
                <c:pt idx="109">
                  <c:v>-9.8505836052105264E-2</c:v>
                </c:pt>
                <c:pt idx="110">
                  <c:v>-0.10284601754984622</c:v>
                </c:pt>
                <c:pt idx="111">
                  <c:v>-0.10706089701741726</c:v>
                </c:pt>
                <c:pt idx="112">
                  <c:v>-0.11114533927343952</c:v>
                </c:pt>
                <c:pt idx="113">
                  <c:v>-0.11509436805418413</c:v>
                </c:pt>
                <c:pt idx="114">
                  <c:v>-0.11890317207638304</c:v>
                </c:pt>
                <c:pt idx="115">
                  <c:v>-0.12256711089903641</c:v>
                </c:pt>
                <c:pt idx="116">
                  <c:v>-0.12608172057707548</c:v>
                </c:pt>
                <c:pt idx="117">
                  <c:v>-0.1294427190999915</c:v>
                </c:pt>
                <c:pt idx="118">
                  <c:v>-0.13264601160880662</c:v>
                </c:pt>
                <c:pt idx="119">
                  <c:v>-0.13568769538502809</c:v>
                </c:pt>
                <c:pt idx="120">
                  <c:v>-0.13856406460551007</c:v>
                </c:pt>
                <c:pt idx="121">
                  <c:v>-0.14127161485742826</c:v>
                </c:pt>
                <c:pt idx="122">
                  <c:v>-0.14380704740786662</c:v>
                </c:pt>
                <c:pt idx="123">
                  <c:v>-0.14616727322281609</c:v>
                </c:pt>
                <c:pt idx="124">
                  <c:v>-0.14834941673068588</c:v>
                </c:pt>
                <c:pt idx="125">
                  <c:v>-0.15035081932574526</c:v>
                </c:pt>
                <c:pt idx="126">
                  <c:v>-0.1521690426072245</c:v>
                </c:pt>
                <c:pt idx="127">
                  <c:v>-0.15380187135013096</c:v>
                </c:pt>
                <c:pt idx="128">
                  <c:v>-0.15524731620415935</c:v>
                </c:pt>
                <c:pt idx="129">
                  <c:v>-0.15650361611740882</c:v>
                </c:pt>
                <c:pt idx="130">
                  <c:v>-0.1575692404819532</c:v>
                </c:pt>
                <c:pt idx="131">
                  <c:v>-0.15844289099865116</c:v>
                </c:pt>
                <c:pt idx="132">
                  <c:v>-0.15912350325892366</c:v>
                </c:pt>
                <c:pt idx="133">
                  <c:v>-0.15961024804157178</c:v>
                </c:pt>
                <c:pt idx="134">
                  <c:v>-0.15990253232305524</c:v>
                </c:pt>
                <c:pt idx="135">
                  <c:v>-0.15999999999999992</c:v>
                </c:pt>
                <c:pt idx="136">
                  <c:v>-0.15990253232305524</c:v>
                </c:pt>
                <c:pt idx="137">
                  <c:v>-0.15961024804157181</c:v>
                </c:pt>
                <c:pt idx="138">
                  <c:v>-0.15912350325892366</c:v>
                </c:pt>
                <c:pt idx="139">
                  <c:v>-0.15844289099865119</c:v>
                </c:pt>
                <c:pt idx="140">
                  <c:v>-0.15756924048195323</c:v>
                </c:pt>
                <c:pt idx="141">
                  <c:v>-0.15650361611740882</c:v>
                </c:pt>
                <c:pt idx="142">
                  <c:v>-0.15524731620415938</c:v>
                </c:pt>
                <c:pt idx="143">
                  <c:v>-0.15380187135013093</c:v>
                </c:pt>
                <c:pt idx="144">
                  <c:v>-0.1521690426072245</c:v>
                </c:pt>
                <c:pt idx="145">
                  <c:v>-0.15035081932574526</c:v>
                </c:pt>
                <c:pt idx="146">
                  <c:v>-0.14834941673068591</c:v>
                </c:pt>
                <c:pt idx="147">
                  <c:v>-0.14616727322281611</c:v>
                </c:pt>
                <c:pt idx="148">
                  <c:v>-0.14380704740786665</c:v>
                </c:pt>
                <c:pt idx="149">
                  <c:v>-0.14127161485742826</c:v>
                </c:pt>
                <c:pt idx="150">
                  <c:v>-0.1385640646055101</c:v>
                </c:pt>
                <c:pt idx="151">
                  <c:v>-0.13568769538502812</c:v>
                </c:pt>
                <c:pt idx="152">
                  <c:v>-0.1326460116088066</c:v>
                </c:pt>
                <c:pt idx="153">
                  <c:v>-0.12944271909999155</c:v>
                </c:pt>
                <c:pt idx="154">
                  <c:v>-0.12608172057707542</c:v>
                </c:pt>
                <c:pt idx="155">
                  <c:v>-0.12256711089903644</c:v>
                </c:pt>
                <c:pt idx="156">
                  <c:v>-0.11890317207638307</c:v>
                </c:pt>
                <c:pt idx="157">
                  <c:v>-0.11509436805418413</c:v>
                </c:pt>
                <c:pt idx="158">
                  <c:v>-0.11114533927343956</c:v>
                </c:pt>
                <c:pt idx="159">
                  <c:v>-0.10706089701741725</c:v>
                </c:pt>
                <c:pt idx="160">
                  <c:v>-0.10284601754984628</c:v>
                </c:pt>
                <c:pt idx="161">
                  <c:v>-9.8505836052105264E-2</c:v>
                </c:pt>
                <c:pt idx="162">
                  <c:v>-9.4045640366795691E-2</c:v>
                </c:pt>
                <c:pt idx="163">
                  <c:v>-8.9470864555319413E-2</c:v>
                </c:pt>
                <c:pt idx="164">
                  <c:v>-8.4787082277312756E-2</c:v>
                </c:pt>
                <c:pt idx="165">
                  <c:v>-8.0000000000000029E-2</c:v>
                </c:pt>
                <c:pt idx="166">
                  <c:v>-7.5115450045742493E-2</c:v>
                </c:pt>
                <c:pt idx="167">
                  <c:v>-7.0139383486252413E-2</c:v>
                </c:pt>
                <c:pt idx="168">
                  <c:v>-6.5077862892127997E-2</c:v>
                </c:pt>
                <c:pt idx="169">
                  <c:v>-5.9937054946545942E-2</c:v>
                </c:pt>
                <c:pt idx="170">
                  <c:v>-5.4723222932106949E-2</c:v>
                </c:pt>
                <c:pt idx="171">
                  <c:v>-4.9442719099991594E-2</c:v>
                </c:pt>
                <c:pt idx="172">
                  <c:v>-4.4101976930719808E-2</c:v>
                </c:pt>
                <c:pt idx="173">
                  <c:v>-3.8707503295946841E-2</c:v>
                </c:pt>
                <c:pt idx="174">
                  <c:v>-3.3265870530841561E-2</c:v>
                </c:pt>
                <c:pt idx="175">
                  <c:v>-2.778370842670885E-2</c:v>
                </c:pt>
                <c:pt idx="176">
                  <c:v>-2.2267696153610531E-2</c:v>
                </c:pt>
                <c:pt idx="177">
                  <c:v>-1.6724554122824538E-2</c:v>
                </c:pt>
                <c:pt idx="178">
                  <c:v>-1.1161035799060096E-2</c:v>
                </c:pt>
                <c:pt idx="179">
                  <c:v>-5.5839194724001291E-3</c:v>
                </c:pt>
                <c:pt idx="180">
                  <c:v>-3.9204750557075818E-17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'Ark1'!$M$45</c:f>
              <c:strCache>
                <c:ptCount val="1"/>
                <c:pt idx="0">
                  <c:v>Venus deferent</c:v>
                </c:pt>
              </c:strCache>
            </c:strRef>
          </c:tx>
          <c:spPr>
            <a:ln w="25400">
              <a:prstDash val="solid"/>
            </a:ln>
          </c:spPr>
          <c:marker>
            <c:symbol val="none"/>
          </c:marker>
          <c:xVal>
            <c:numRef>
              <c:f>'Ark1'!$M$47:$M$227</c:f>
              <c:numCache>
                <c:formatCode>0.00000</c:formatCode>
                <c:ptCount val="181"/>
                <c:pt idx="0">
                  <c:v>0.54999999999999993</c:v>
                </c:pt>
                <c:pt idx="1">
                  <c:v>0.5496649548605026</c:v>
                </c:pt>
                <c:pt idx="2">
                  <c:v>0.54866022764290323</c:v>
                </c:pt>
                <c:pt idx="3">
                  <c:v>0.54698704245255025</c:v>
                </c:pt>
                <c:pt idx="4">
                  <c:v>0.54464743780786362</c:v>
                </c:pt>
                <c:pt idx="5">
                  <c:v>0.54164426415671429</c:v>
                </c:pt>
                <c:pt idx="6">
                  <c:v>0.53798118040359311</c:v>
                </c:pt>
                <c:pt idx="7">
                  <c:v>0.53366264945179798</c:v>
                </c:pt>
                <c:pt idx="8">
                  <c:v>0.52869393276607535</c:v>
                </c:pt>
                <c:pt idx="9">
                  <c:v>0.52308108396233433</c:v>
                </c:pt>
                <c:pt idx="10">
                  <c:v>0.51683094143224961</c:v>
                </c:pt>
                <c:pt idx="11">
                  <c:v>0.50995112001173304</c:v>
                </c:pt>
                <c:pt idx="12">
                  <c:v>0.50245000170343046</c:v>
                </c:pt>
                <c:pt idx="13">
                  <c:v>0.49433672546454183</c:v>
                </c:pt>
                <c:pt idx="14">
                  <c:v>0.48562117607240979</c:v>
                </c:pt>
                <c:pt idx="15">
                  <c:v>0.47631397208144122</c:v>
                </c:pt>
                <c:pt idx="16">
                  <c:v>0.46642645288603424</c:v>
                </c:pt>
                <c:pt idx="17">
                  <c:v>0.45597066490527283</c:v>
                </c:pt>
                <c:pt idx="18">
                  <c:v>0.44495934690622102</c:v>
                </c:pt>
                <c:pt idx="19">
                  <c:v>0.43340591448369697</c:v>
                </c:pt>
                <c:pt idx="20">
                  <c:v>0.42132444371543787</c:v>
                </c:pt>
                <c:pt idx="21">
                  <c:v>0.40872965401256678</c:v>
                </c:pt>
                <c:pt idx="22">
                  <c:v>0.39563689018625808</c:v>
                </c:pt>
                <c:pt idx="23">
                  <c:v>0.38206210375244842</c:v>
                </c:pt>
                <c:pt idx="24">
                  <c:v>0.368021833497372</c:v>
                </c:pt>
                <c:pt idx="25">
                  <c:v>0.35353318532759659</c:v>
                </c:pt>
                <c:pt idx="26">
                  <c:v>0.33861381142911201</c:v>
                </c:pt>
                <c:pt idx="27">
                  <c:v>0.32328188876086017</c:v>
                </c:pt>
                <c:pt idx="28">
                  <c:v>0.30755609690891073</c:v>
                </c:pt>
                <c:pt idx="29">
                  <c:v>0.29145559532826265</c:v>
                </c:pt>
                <c:pt idx="30">
                  <c:v>0.27500000000000002</c:v>
                </c:pt>
                <c:pt idx="31">
                  <c:v>0.25820935953223995</c:v>
                </c:pt>
                <c:pt idx="32">
                  <c:v>0.24110413073399256</c:v>
                </c:pt>
                <c:pt idx="33">
                  <c:v>0.22370515369169008</c:v>
                </c:pt>
                <c:pt idx="34">
                  <c:v>0.20603362637875156</c:v>
                </c:pt>
                <c:pt idx="35">
                  <c:v>0.18811107882911782</c:v>
                </c:pt>
                <c:pt idx="36">
                  <c:v>0.16995934690622108</c:v>
                </c:pt>
                <c:pt idx="37">
                  <c:v>0.15160054569934953</c:v>
                </c:pt>
                <c:pt idx="38">
                  <c:v>0.13305704257981721</c:v>
                </c:pt>
                <c:pt idx="39">
                  <c:v>0.11435142994976769</c:v>
                </c:pt>
                <c:pt idx="40">
                  <c:v>9.5506497716811717E-2</c:v>
                </c:pt>
                <c:pt idx="41">
                  <c:v>7.6545205528035995E-2</c:v>
                </c:pt>
                <c:pt idx="42">
                  <c:v>5.7490654797209391E-2</c:v>
                </c:pt>
                <c:pt idx="43">
                  <c:v>3.8366060559268875E-2</c:v>
                </c:pt>
                <c:pt idx="44">
                  <c:v>1.9194723186375592E-2</c:v>
                </c:pt>
                <c:pt idx="45">
                  <c:v>3.3691582509987044E-17</c:v>
                </c:pt>
                <c:pt idx="46">
                  <c:v>-1.9194723186375523E-2</c:v>
                </c:pt>
                <c:pt idx="47">
                  <c:v>-3.836606055926893E-2</c:v>
                </c:pt>
                <c:pt idx="48">
                  <c:v>-5.7490654797209446E-2</c:v>
                </c:pt>
                <c:pt idx="49">
                  <c:v>-7.6545205528035939E-2</c:v>
                </c:pt>
                <c:pt idx="50">
                  <c:v>-9.5506497716811661E-2</c:v>
                </c:pt>
                <c:pt idx="51">
                  <c:v>-0.11435142994976763</c:v>
                </c:pt>
                <c:pt idx="52">
                  <c:v>-0.13305704257981726</c:v>
                </c:pt>
                <c:pt idx="53">
                  <c:v>-0.15160054569934947</c:v>
                </c:pt>
                <c:pt idx="54">
                  <c:v>-0.16995934690622103</c:v>
                </c:pt>
                <c:pt idx="55">
                  <c:v>-0.18811107882911776</c:v>
                </c:pt>
                <c:pt idx="56">
                  <c:v>-0.20603362637875161</c:v>
                </c:pt>
                <c:pt idx="57">
                  <c:v>-0.22370515369169011</c:v>
                </c:pt>
                <c:pt idx="58">
                  <c:v>-0.24110413073399262</c:v>
                </c:pt>
                <c:pt idx="59">
                  <c:v>-0.25820935953223995</c:v>
                </c:pt>
                <c:pt idx="60">
                  <c:v>-0.27499999999999986</c:v>
                </c:pt>
                <c:pt idx="61">
                  <c:v>-0.2914555953282626</c:v>
                </c:pt>
                <c:pt idx="62">
                  <c:v>-0.30755609690891061</c:v>
                </c:pt>
                <c:pt idx="63">
                  <c:v>-0.32328188876086011</c:v>
                </c:pt>
                <c:pt idx="64">
                  <c:v>-0.33861381142911201</c:v>
                </c:pt>
                <c:pt idx="65">
                  <c:v>-0.35353318532759659</c:v>
                </c:pt>
                <c:pt idx="66">
                  <c:v>-0.368021833497372</c:v>
                </c:pt>
                <c:pt idx="67">
                  <c:v>-0.38206210375244848</c:v>
                </c:pt>
                <c:pt idx="68">
                  <c:v>-0.39563689018625808</c:v>
                </c:pt>
                <c:pt idx="69">
                  <c:v>-0.40872965401256667</c:v>
                </c:pt>
                <c:pt idx="70">
                  <c:v>-0.42132444371543781</c:v>
                </c:pt>
                <c:pt idx="71">
                  <c:v>-0.43340591448369697</c:v>
                </c:pt>
                <c:pt idx="72">
                  <c:v>-0.44495934690622096</c:v>
                </c:pt>
                <c:pt idx="73">
                  <c:v>-0.45597066490527283</c:v>
                </c:pt>
                <c:pt idx="74">
                  <c:v>-0.46642645288603424</c:v>
                </c:pt>
                <c:pt idx="75">
                  <c:v>-0.47631397208144122</c:v>
                </c:pt>
                <c:pt idx="76">
                  <c:v>-0.48562117607240979</c:v>
                </c:pt>
                <c:pt idx="77">
                  <c:v>-0.49433672546454183</c:v>
                </c:pt>
                <c:pt idx="78">
                  <c:v>-0.50245000170343035</c:v>
                </c:pt>
                <c:pt idx="79">
                  <c:v>-0.50995112001173293</c:v>
                </c:pt>
                <c:pt idx="80">
                  <c:v>-0.5168309414322495</c:v>
                </c:pt>
                <c:pt idx="81">
                  <c:v>-0.52308108396233433</c:v>
                </c:pt>
                <c:pt idx="82">
                  <c:v>-0.52869393276607535</c:v>
                </c:pt>
                <c:pt idx="83">
                  <c:v>-0.53366264945179798</c:v>
                </c:pt>
                <c:pt idx="84">
                  <c:v>-0.53798118040359311</c:v>
                </c:pt>
                <c:pt idx="85">
                  <c:v>-0.54164426415671429</c:v>
                </c:pt>
                <c:pt idx="86">
                  <c:v>-0.54464743780786362</c:v>
                </c:pt>
                <c:pt idx="87">
                  <c:v>-0.54698704245255025</c:v>
                </c:pt>
                <c:pt idx="88">
                  <c:v>-0.54866022764290323</c:v>
                </c:pt>
                <c:pt idx="89">
                  <c:v>-0.5496649548605026</c:v>
                </c:pt>
                <c:pt idx="90">
                  <c:v>-0.54999999999999993</c:v>
                </c:pt>
                <c:pt idx="91">
                  <c:v>-0.5496649548605026</c:v>
                </c:pt>
                <c:pt idx="92">
                  <c:v>-0.54866022764290323</c:v>
                </c:pt>
                <c:pt idx="93">
                  <c:v>-0.54698704245255025</c:v>
                </c:pt>
                <c:pt idx="94">
                  <c:v>-0.54464743780786362</c:v>
                </c:pt>
                <c:pt idx="95">
                  <c:v>-0.54164426415671429</c:v>
                </c:pt>
                <c:pt idx="96">
                  <c:v>-0.537981180403593</c:v>
                </c:pt>
                <c:pt idx="97">
                  <c:v>-0.53366264945179798</c:v>
                </c:pt>
                <c:pt idx="98">
                  <c:v>-0.52869393276607535</c:v>
                </c:pt>
                <c:pt idx="99">
                  <c:v>-0.52308108396233444</c:v>
                </c:pt>
                <c:pt idx="100">
                  <c:v>-0.51683094143224961</c:v>
                </c:pt>
                <c:pt idx="101">
                  <c:v>-0.50995112001173304</c:v>
                </c:pt>
                <c:pt idx="102">
                  <c:v>-0.50245000170343046</c:v>
                </c:pt>
                <c:pt idx="103">
                  <c:v>-0.49433672546454177</c:v>
                </c:pt>
                <c:pt idx="104">
                  <c:v>-0.48562117607240973</c:v>
                </c:pt>
                <c:pt idx="105">
                  <c:v>-0.47631397208144116</c:v>
                </c:pt>
                <c:pt idx="106">
                  <c:v>-0.46642645288603429</c:v>
                </c:pt>
                <c:pt idx="107">
                  <c:v>-0.45597066490527294</c:v>
                </c:pt>
                <c:pt idx="108">
                  <c:v>-0.44495934690622113</c:v>
                </c:pt>
                <c:pt idx="109">
                  <c:v>-0.43340591448369703</c:v>
                </c:pt>
                <c:pt idx="110">
                  <c:v>-0.42132444371543787</c:v>
                </c:pt>
                <c:pt idx="111">
                  <c:v>-0.40872965401256678</c:v>
                </c:pt>
                <c:pt idx="112">
                  <c:v>-0.39563689018625803</c:v>
                </c:pt>
                <c:pt idx="113">
                  <c:v>-0.38206210375244842</c:v>
                </c:pt>
                <c:pt idx="114">
                  <c:v>-0.36802183349737194</c:v>
                </c:pt>
                <c:pt idx="115">
                  <c:v>-0.35353318532759664</c:v>
                </c:pt>
                <c:pt idx="116">
                  <c:v>-0.3386138114291119</c:v>
                </c:pt>
                <c:pt idx="117">
                  <c:v>-0.32328188876086023</c:v>
                </c:pt>
                <c:pt idx="118">
                  <c:v>-0.30755609690891056</c:v>
                </c:pt>
                <c:pt idx="119">
                  <c:v>-0.29145559532826271</c:v>
                </c:pt>
                <c:pt idx="120">
                  <c:v>-0.27500000000000019</c:v>
                </c:pt>
                <c:pt idx="121">
                  <c:v>-0.25820935953223989</c:v>
                </c:pt>
                <c:pt idx="122">
                  <c:v>-0.24110413073399273</c:v>
                </c:pt>
                <c:pt idx="123">
                  <c:v>-0.22370515369169003</c:v>
                </c:pt>
                <c:pt idx="124">
                  <c:v>-0.20603362637875175</c:v>
                </c:pt>
                <c:pt idx="125">
                  <c:v>-0.18811107882911768</c:v>
                </c:pt>
                <c:pt idx="126">
                  <c:v>-0.16995934690622114</c:v>
                </c:pt>
                <c:pt idx="127">
                  <c:v>-0.15160054569934936</c:v>
                </c:pt>
                <c:pt idx="128">
                  <c:v>-0.13305704257981726</c:v>
                </c:pt>
                <c:pt idx="129">
                  <c:v>-0.11435142994976787</c:v>
                </c:pt>
                <c:pt idx="130">
                  <c:v>-9.5506497716811675E-2</c:v>
                </c:pt>
                <c:pt idx="131">
                  <c:v>-7.6545205528036189E-2</c:v>
                </c:pt>
                <c:pt idx="132">
                  <c:v>-5.7490654797209342E-2</c:v>
                </c:pt>
                <c:pt idx="133">
                  <c:v>-3.8366060559269062E-2</c:v>
                </c:pt>
                <c:pt idx="134">
                  <c:v>-1.9194723186375415E-2</c:v>
                </c:pt>
                <c:pt idx="135">
                  <c:v>-1.0107474752996114E-16</c:v>
                </c:pt>
                <c:pt idx="136">
                  <c:v>1.9194723186375703E-2</c:v>
                </c:pt>
                <c:pt idx="137">
                  <c:v>3.8366060559268868E-2</c:v>
                </c:pt>
                <c:pt idx="138">
                  <c:v>5.7490654797209134E-2</c:v>
                </c:pt>
                <c:pt idx="139">
                  <c:v>7.6545205528035995E-2</c:v>
                </c:pt>
                <c:pt idx="140">
                  <c:v>9.5506497716811467E-2</c:v>
                </c:pt>
                <c:pt idx="141">
                  <c:v>0.11435142994976767</c:v>
                </c:pt>
                <c:pt idx="142">
                  <c:v>0.13305704257981707</c:v>
                </c:pt>
                <c:pt idx="143">
                  <c:v>0.15160054569934964</c:v>
                </c:pt>
                <c:pt idx="144">
                  <c:v>0.16995934690622094</c:v>
                </c:pt>
                <c:pt idx="145">
                  <c:v>0.18811107882911793</c:v>
                </c:pt>
                <c:pt idx="146">
                  <c:v>0.20603362637875156</c:v>
                </c:pt>
                <c:pt idx="147">
                  <c:v>0.22370515369168983</c:v>
                </c:pt>
                <c:pt idx="148">
                  <c:v>0.24110413073399253</c:v>
                </c:pt>
                <c:pt idx="149">
                  <c:v>0.25820935953223972</c:v>
                </c:pt>
                <c:pt idx="150">
                  <c:v>0.27500000000000002</c:v>
                </c:pt>
                <c:pt idx="151">
                  <c:v>0.29145559532826254</c:v>
                </c:pt>
                <c:pt idx="152">
                  <c:v>0.30755609690891084</c:v>
                </c:pt>
                <c:pt idx="153">
                  <c:v>0.32328188876086006</c:v>
                </c:pt>
                <c:pt idx="154">
                  <c:v>0.33861381142911212</c:v>
                </c:pt>
                <c:pt idx="155">
                  <c:v>0.35353318532759653</c:v>
                </c:pt>
                <c:pt idx="156">
                  <c:v>0.36802183349737172</c:v>
                </c:pt>
                <c:pt idx="157">
                  <c:v>0.38206210375244842</c:v>
                </c:pt>
                <c:pt idx="158">
                  <c:v>0.39563689018625792</c:v>
                </c:pt>
                <c:pt idx="159">
                  <c:v>0.40872965401256678</c:v>
                </c:pt>
                <c:pt idx="160">
                  <c:v>0.42132444371543776</c:v>
                </c:pt>
                <c:pt idx="161">
                  <c:v>0.43340591448369703</c:v>
                </c:pt>
                <c:pt idx="162">
                  <c:v>0.44495934690622096</c:v>
                </c:pt>
                <c:pt idx="163">
                  <c:v>0.45597066490527294</c:v>
                </c:pt>
                <c:pt idx="164">
                  <c:v>0.46642645288603424</c:v>
                </c:pt>
                <c:pt idx="165">
                  <c:v>0.47631397208144105</c:v>
                </c:pt>
                <c:pt idx="166">
                  <c:v>0.48562117607240973</c:v>
                </c:pt>
                <c:pt idx="167">
                  <c:v>0.49433672546454172</c:v>
                </c:pt>
                <c:pt idx="168">
                  <c:v>0.50245000170343046</c:v>
                </c:pt>
                <c:pt idx="169">
                  <c:v>0.50995112001173293</c:v>
                </c:pt>
                <c:pt idx="170">
                  <c:v>0.51683094143224961</c:v>
                </c:pt>
                <c:pt idx="171">
                  <c:v>0.52308108396233433</c:v>
                </c:pt>
                <c:pt idx="172">
                  <c:v>0.52869393276607535</c:v>
                </c:pt>
                <c:pt idx="173">
                  <c:v>0.53366264945179798</c:v>
                </c:pt>
                <c:pt idx="174">
                  <c:v>0.537981180403593</c:v>
                </c:pt>
                <c:pt idx="175">
                  <c:v>0.54164426415671429</c:v>
                </c:pt>
                <c:pt idx="176">
                  <c:v>0.54464743780786362</c:v>
                </c:pt>
                <c:pt idx="177">
                  <c:v>0.54698704245255025</c:v>
                </c:pt>
                <c:pt idx="178">
                  <c:v>0.54866022764290323</c:v>
                </c:pt>
                <c:pt idx="179">
                  <c:v>0.5496649548605026</c:v>
                </c:pt>
                <c:pt idx="180">
                  <c:v>0.54999999999999993</c:v>
                </c:pt>
              </c:numCache>
            </c:numRef>
          </c:xVal>
          <c:yVal>
            <c:numRef>
              <c:f>'Ark1'!$N$47:$N$227</c:f>
              <c:numCache>
                <c:formatCode>0.00000</c:formatCode>
                <c:ptCount val="181"/>
                <c:pt idx="0">
                  <c:v>0</c:v>
                </c:pt>
                <c:pt idx="1">
                  <c:v>1.919472318637553E-2</c:v>
                </c:pt>
                <c:pt idx="2">
                  <c:v>3.8366060559268909E-2</c:v>
                </c:pt>
                <c:pt idx="3">
                  <c:v>5.7490654797209405E-2</c:v>
                </c:pt>
                <c:pt idx="4">
                  <c:v>7.6545205528035981E-2</c:v>
                </c:pt>
                <c:pt idx="5">
                  <c:v>9.5506497716811675E-2</c:v>
                </c:pt>
                <c:pt idx="6">
                  <c:v>0.11435142994976763</c:v>
                </c:pt>
                <c:pt idx="7">
                  <c:v>0.13305704257981724</c:v>
                </c:pt>
                <c:pt idx="8">
                  <c:v>0.15160054569934953</c:v>
                </c:pt>
                <c:pt idx="9">
                  <c:v>0.16995934690622105</c:v>
                </c:pt>
                <c:pt idx="10">
                  <c:v>0.18811107882911776</c:v>
                </c:pt>
                <c:pt idx="11">
                  <c:v>0.20603362637875158</c:v>
                </c:pt>
                <c:pt idx="12">
                  <c:v>0.22370515369169008</c:v>
                </c:pt>
                <c:pt idx="13">
                  <c:v>0.24110413073399253</c:v>
                </c:pt>
                <c:pt idx="14">
                  <c:v>0.25820935953223989</c:v>
                </c:pt>
                <c:pt idx="15">
                  <c:v>0.27499999999999991</c:v>
                </c:pt>
                <c:pt idx="16">
                  <c:v>0.29145559532826265</c:v>
                </c:pt>
                <c:pt idx="17">
                  <c:v>0.30755609690891078</c:v>
                </c:pt>
                <c:pt idx="18">
                  <c:v>0.32328188876086017</c:v>
                </c:pt>
                <c:pt idx="19">
                  <c:v>0.33861381142911201</c:v>
                </c:pt>
                <c:pt idx="20">
                  <c:v>0.35353318532759653</c:v>
                </c:pt>
                <c:pt idx="21">
                  <c:v>0.368021833497372</c:v>
                </c:pt>
                <c:pt idx="22">
                  <c:v>0.38206210375244842</c:v>
                </c:pt>
                <c:pt idx="23">
                  <c:v>0.39563689018625803</c:v>
                </c:pt>
                <c:pt idx="24">
                  <c:v>0.40872965401256678</c:v>
                </c:pt>
                <c:pt idx="25">
                  <c:v>0.42132444371543787</c:v>
                </c:pt>
                <c:pt idx="26">
                  <c:v>0.43340591448369703</c:v>
                </c:pt>
                <c:pt idx="27">
                  <c:v>0.44495934690622102</c:v>
                </c:pt>
                <c:pt idx="28">
                  <c:v>0.45597066490527288</c:v>
                </c:pt>
                <c:pt idx="29">
                  <c:v>0.46642645288603424</c:v>
                </c:pt>
                <c:pt idx="30">
                  <c:v>0.47631397208144116</c:v>
                </c:pt>
                <c:pt idx="31">
                  <c:v>0.48562117607240973</c:v>
                </c:pt>
                <c:pt idx="32">
                  <c:v>0.49433672546454183</c:v>
                </c:pt>
                <c:pt idx="33">
                  <c:v>0.50245000170343046</c:v>
                </c:pt>
                <c:pt idx="34">
                  <c:v>0.50995112001173304</c:v>
                </c:pt>
                <c:pt idx="35">
                  <c:v>0.5168309414322495</c:v>
                </c:pt>
                <c:pt idx="36">
                  <c:v>0.52308108396233433</c:v>
                </c:pt>
                <c:pt idx="37">
                  <c:v>0.52869393276607535</c:v>
                </c:pt>
                <c:pt idx="38">
                  <c:v>0.53366264945179798</c:v>
                </c:pt>
                <c:pt idx="39">
                  <c:v>0.537981180403593</c:v>
                </c:pt>
                <c:pt idx="40">
                  <c:v>0.54164426415671429</c:v>
                </c:pt>
                <c:pt idx="41">
                  <c:v>0.54464743780786362</c:v>
                </c:pt>
                <c:pt idx="42">
                  <c:v>0.54698704245255025</c:v>
                </c:pt>
                <c:pt idx="43">
                  <c:v>0.54866022764290323</c:v>
                </c:pt>
                <c:pt idx="44">
                  <c:v>0.5496649548605026</c:v>
                </c:pt>
                <c:pt idx="45">
                  <c:v>0.54999999999999993</c:v>
                </c:pt>
                <c:pt idx="46">
                  <c:v>0.5496649548605026</c:v>
                </c:pt>
                <c:pt idx="47">
                  <c:v>0.54866022764290323</c:v>
                </c:pt>
                <c:pt idx="48">
                  <c:v>0.54698704245255025</c:v>
                </c:pt>
                <c:pt idx="49">
                  <c:v>0.54464743780786362</c:v>
                </c:pt>
                <c:pt idx="50">
                  <c:v>0.54164426415671429</c:v>
                </c:pt>
                <c:pt idx="51">
                  <c:v>0.53798118040359311</c:v>
                </c:pt>
                <c:pt idx="52">
                  <c:v>0.53366264945179798</c:v>
                </c:pt>
                <c:pt idx="53">
                  <c:v>0.52869393276607535</c:v>
                </c:pt>
                <c:pt idx="54">
                  <c:v>0.52308108396233444</c:v>
                </c:pt>
                <c:pt idx="55">
                  <c:v>0.51683094143224961</c:v>
                </c:pt>
                <c:pt idx="56">
                  <c:v>0.50995112001173304</c:v>
                </c:pt>
                <c:pt idx="57">
                  <c:v>0.50245000170343046</c:v>
                </c:pt>
                <c:pt idx="58">
                  <c:v>0.49433672546454177</c:v>
                </c:pt>
                <c:pt idx="59">
                  <c:v>0.48562117607240973</c:v>
                </c:pt>
                <c:pt idx="60">
                  <c:v>0.47631397208144122</c:v>
                </c:pt>
                <c:pt idx="61">
                  <c:v>0.46642645288603429</c:v>
                </c:pt>
                <c:pt idx="62">
                  <c:v>0.45597066490527288</c:v>
                </c:pt>
                <c:pt idx="63">
                  <c:v>0.44495934690622102</c:v>
                </c:pt>
                <c:pt idx="64">
                  <c:v>0.43340591448369703</c:v>
                </c:pt>
                <c:pt idx="65">
                  <c:v>0.42132444371543787</c:v>
                </c:pt>
                <c:pt idx="66">
                  <c:v>0.40872965401256678</c:v>
                </c:pt>
                <c:pt idx="67">
                  <c:v>0.39563689018625803</c:v>
                </c:pt>
                <c:pt idx="68">
                  <c:v>0.38206210375244837</c:v>
                </c:pt>
                <c:pt idx="69">
                  <c:v>0.36802183349737205</c:v>
                </c:pt>
                <c:pt idx="70">
                  <c:v>0.35353318532759664</c:v>
                </c:pt>
                <c:pt idx="71">
                  <c:v>0.33861381142911207</c:v>
                </c:pt>
                <c:pt idx="72">
                  <c:v>0.32328188876086023</c:v>
                </c:pt>
                <c:pt idx="73">
                  <c:v>0.30755609690891078</c:v>
                </c:pt>
                <c:pt idx="74">
                  <c:v>0.29145559532826265</c:v>
                </c:pt>
                <c:pt idx="75">
                  <c:v>0.27499999999999991</c:v>
                </c:pt>
                <c:pt idx="76">
                  <c:v>0.25820935953223983</c:v>
                </c:pt>
                <c:pt idx="77">
                  <c:v>0.24110413073399248</c:v>
                </c:pt>
                <c:pt idx="78">
                  <c:v>0.22370515369169022</c:v>
                </c:pt>
                <c:pt idx="79">
                  <c:v>0.20603362637875169</c:v>
                </c:pt>
                <c:pt idx="80">
                  <c:v>0.18811107882911787</c:v>
                </c:pt>
                <c:pt idx="81">
                  <c:v>0.16995934690622111</c:v>
                </c:pt>
                <c:pt idx="82">
                  <c:v>0.15160054569934955</c:v>
                </c:pt>
                <c:pt idx="83">
                  <c:v>0.13305704257981724</c:v>
                </c:pt>
                <c:pt idx="84">
                  <c:v>0.11435142994976762</c:v>
                </c:pt>
                <c:pt idx="85">
                  <c:v>9.5506497716811634E-2</c:v>
                </c:pt>
                <c:pt idx="86">
                  <c:v>7.6545205528035926E-2</c:v>
                </c:pt>
                <c:pt idx="87">
                  <c:v>5.7490654797209544E-2</c:v>
                </c:pt>
                <c:pt idx="88">
                  <c:v>3.8366060559269034E-2</c:v>
                </c:pt>
                <c:pt idx="89">
                  <c:v>1.9194723186375627E-2</c:v>
                </c:pt>
                <c:pt idx="90">
                  <c:v>6.7383165019974088E-17</c:v>
                </c:pt>
                <c:pt idx="91">
                  <c:v>-1.9194723186375492E-2</c:v>
                </c:pt>
                <c:pt idx="92">
                  <c:v>-3.8366060559268896E-2</c:v>
                </c:pt>
                <c:pt idx="93">
                  <c:v>-5.7490654797209419E-2</c:v>
                </c:pt>
                <c:pt idx="94">
                  <c:v>-7.6545205528036023E-2</c:v>
                </c:pt>
                <c:pt idx="95">
                  <c:v>-9.5506497716811745E-2</c:v>
                </c:pt>
                <c:pt idx="96">
                  <c:v>-0.11435142994976771</c:v>
                </c:pt>
                <c:pt idx="97">
                  <c:v>-0.13305704257981713</c:v>
                </c:pt>
                <c:pt idx="98">
                  <c:v>-0.15160054569934944</c:v>
                </c:pt>
                <c:pt idx="99">
                  <c:v>-0.169959346906221</c:v>
                </c:pt>
                <c:pt idx="100">
                  <c:v>-0.18811107882911773</c:v>
                </c:pt>
                <c:pt idx="101">
                  <c:v>-0.20603362637875158</c:v>
                </c:pt>
                <c:pt idx="102">
                  <c:v>-0.22370515369169008</c:v>
                </c:pt>
                <c:pt idx="103">
                  <c:v>-0.24110413073399256</c:v>
                </c:pt>
                <c:pt idx="104">
                  <c:v>-0.25820935953223995</c:v>
                </c:pt>
                <c:pt idx="105">
                  <c:v>-0.27500000000000002</c:v>
                </c:pt>
                <c:pt idx="106">
                  <c:v>-0.2914555953282626</c:v>
                </c:pt>
                <c:pt idx="107">
                  <c:v>-0.30755609690891061</c:v>
                </c:pt>
                <c:pt idx="108">
                  <c:v>-0.32328188876086011</c:v>
                </c:pt>
                <c:pt idx="109">
                  <c:v>-0.33861381142911195</c:v>
                </c:pt>
                <c:pt idx="110">
                  <c:v>-0.35353318532759653</c:v>
                </c:pt>
                <c:pt idx="111">
                  <c:v>-0.368021833497372</c:v>
                </c:pt>
                <c:pt idx="112">
                  <c:v>-0.38206210375244848</c:v>
                </c:pt>
                <c:pt idx="113">
                  <c:v>-0.39563689018625808</c:v>
                </c:pt>
                <c:pt idx="114">
                  <c:v>-0.40872965401256683</c:v>
                </c:pt>
                <c:pt idx="115">
                  <c:v>-0.42132444371543781</c:v>
                </c:pt>
                <c:pt idx="116">
                  <c:v>-0.43340591448369714</c:v>
                </c:pt>
                <c:pt idx="117">
                  <c:v>-0.44495934690622096</c:v>
                </c:pt>
                <c:pt idx="118">
                  <c:v>-0.45597066490527294</c:v>
                </c:pt>
                <c:pt idx="119">
                  <c:v>-0.46642645288603424</c:v>
                </c:pt>
                <c:pt idx="120">
                  <c:v>-0.47631397208144105</c:v>
                </c:pt>
                <c:pt idx="121">
                  <c:v>-0.48562117607240979</c:v>
                </c:pt>
                <c:pt idx="122">
                  <c:v>-0.49433672546454172</c:v>
                </c:pt>
                <c:pt idx="123">
                  <c:v>-0.50245000170343046</c:v>
                </c:pt>
                <c:pt idx="124">
                  <c:v>-0.50995112001173293</c:v>
                </c:pt>
                <c:pt idx="125">
                  <c:v>-0.51683094143224961</c:v>
                </c:pt>
                <c:pt idx="126">
                  <c:v>-0.52308108396233433</c:v>
                </c:pt>
                <c:pt idx="127">
                  <c:v>-0.52869393276607535</c:v>
                </c:pt>
                <c:pt idx="128">
                  <c:v>-0.53366264945179798</c:v>
                </c:pt>
                <c:pt idx="129">
                  <c:v>-0.537981180403593</c:v>
                </c:pt>
                <c:pt idx="130">
                  <c:v>-0.54164426415671429</c:v>
                </c:pt>
                <c:pt idx="131">
                  <c:v>-0.54464743780786362</c:v>
                </c:pt>
                <c:pt idx="132">
                  <c:v>-0.54698704245255025</c:v>
                </c:pt>
                <c:pt idx="133">
                  <c:v>-0.54866022764290323</c:v>
                </c:pt>
                <c:pt idx="134">
                  <c:v>-0.5496649548605026</c:v>
                </c:pt>
                <c:pt idx="135">
                  <c:v>-0.54999999999999993</c:v>
                </c:pt>
                <c:pt idx="136">
                  <c:v>-0.5496649548605026</c:v>
                </c:pt>
                <c:pt idx="137">
                  <c:v>-0.54866022764290334</c:v>
                </c:pt>
                <c:pt idx="138">
                  <c:v>-0.54698704245255025</c:v>
                </c:pt>
                <c:pt idx="139">
                  <c:v>-0.54464743780786362</c:v>
                </c:pt>
                <c:pt idx="140">
                  <c:v>-0.54164426415671441</c:v>
                </c:pt>
                <c:pt idx="141">
                  <c:v>-0.537981180403593</c:v>
                </c:pt>
                <c:pt idx="142">
                  <c:v>-0.53366264945179809</c:v>
                </c:pt>
                <c:pt idx="143">
                  <c:v>-0.52869393276607524</c:v>
                </c:pt>
                <c:pt idx="144">
                  <c:v>-0.52308108396233444</c:v>
                </c:pt>
                <c:pt idx="145">
                  <c:v>-0.5168309414322495</c:v>
                </c:pt>
                <c:pt idx="146">
                  <c:v>-0.50995112001173304</c:v>
                </c:pt>
                <c:pt idx="147">
                  <c:v>-0.50245000170343057</c:v>
                </c:pt>
                <c:pt idx="148">
                  <c:v>-0.49433672546454183</c:v>
                </c:pt>
                <c:pt idx="149">
                  <c:v>-0.48562117607240984</c:v>
                </c:pt>
                <c:pt idx="150">
                  <c:v>-0.47631397208144116</c:v>
                </c:pt>
                <c:pt idx="151">
                  <c:v>-0.46642645288603435</c:v>
                </c:pt>
                <c:pt idx="152">
                  <c:v>-0.45597066490527283</c:v>
                </c:pt>
                <c:pt idx="153">
                  <c:v>-0.44495934690622113</c:v>
                </c:pt>
                <c:pt idx="154">
                  <c:v>-0.43340591448369692</c:v>
                </c:pt>
                <c:pt idx="155">
                  <c:v>-0.42132444371543792</c:v>
                </c:pt>
                <c:pt idx="156">
                  <c:v>-0.40872965401256695</c:v>
                </c:pt>
                <c:pt idx="157">
                  <c:v>-0.39563689018625808</c:v>
                </c:pt>
                <c:pt idx="158">
                  <c:v>-0.38206210375244865</c:v>
                </c:pt>
                <c:pt idx="159">
                  <c:v>-0.36802183349737194</c:v>
                </c:pt>
                <c:pt idx="160">
                  <c:v>-0.35353318532759676</c:v>
                </c:pt>
                <c:pt idx="161">
                  <c:v>-0.33861381142911195</c:v>
                </c:pt>
                <c:pt idx="162">
                  <c:v>-0.32328188876086028</c:v>
                </c:pt>
                <c:pt idx="163">
                  <c:v>-0.30755609690891056</c:v>
                </c:pt>
                <c:pt idx="164">
                  <c:v>-0.29145559532826271</c:v>
                </c:pt>
                <c:pt idx="165">
                  <c:v>-0.27500000000000019</c:v>
                </c:pt>
                <c:pt idx="166">
                  <c:v>-0.25820935953223989</c:v>
                </c:pt>
                <c:pt idx="167">
                  <c:v>-0.24110413073399276</c:v>
                </c:pt>
                <c:pt idx="168">
                  <c:v>-0.22370515369169006</c:v>
                </c:pt>
                <c:pt idx="169">
                  <c:v>-0.20603362637875178</c:v>
                </c:pt>
                <c:pt idx="170">
                  <c:v>-0.18811107882911771</c:v>
                </c:pt>
                <c:pt idx="171">
                  <c:v>-0.16995934690622116</c:v>
                </c:pt>
                <c:pt idx="172">
                  <c:v>-0.15160054569934939</c:v>
                </c:pt>
                <c:pt idx="173">
                  <c:v>-0.13305704257981732</c:v>
                </c:pt>
                <c:pt idx="174">
                  <c:v>-0.11435142994976792</c:v>
                </c:pt>
                <c:pt idx="175">
                  <c:v>-9.5506497716811703E-2</c:v>
                </c:pt>
                <c:pt idx="176">
                  <c:v>-7.6545205528036231E-2</c:v>
                </c:pt>
                <c:pt idx="177">
                  <c:v>-5.749065479720937E-2</c:v>
                </c:pt>
                <c:pt idx="178">
                  <c:v>-3.8366060559269097E-2</c:v>
                </c:pt>
                <c:pt idx="179">
                  <c:v>-1.919472318637545E-2</c:v>
                </c:pt>
                <c:pt idx="180">
                  <c:v>-1.3476633003994818E-16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'Ark1'!$O$45</c:f>
              <c:strCache>
                <c:ptCount val="1"/>
                <c:pt idx="0">
                  <c:v>Venus-Solen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xVal>
            <c:numRef>
              <c:f>'Ark1'!$O$47:$O$227</c:f>
              <c:numCache>
                <c:formatCode>0.00000</c:formatCode>
                <c:ptCount val="181"/>
                <c:pt idx="0">
                  <c:v>0.94</c:v>
                </c:pt>
                <c:pt idx="1">
                  <c:v>0.93942737739795001</c:v>
                </c:pt>
                <c:pt idx="2">
                  <c:v>0.93771020724423471</c:v>
                </c:pt>
                <c:pt idx="3">
                  <c:v>0.93485058164617685</c:v>
                </c:pt>
                <c:pt idx="4">
                  <c:v>0.93085198461707608</c:v>
                </c:pt>
                <c:pt idx="5">
                  <c:v>0.9257192878314755</c:v>
                </c:pt>
                <c:pt idx="6">
                  <c:v>0.91945874468977729</c:v>
                </c:pt>
                <c:pt idx="7">
                  <c:v>0.91207798269943663</c:v>
                </c:pt>
                <c:pt idx="8">
                  <c:v>0.90358599418201968</c:v>
                </c:pt>
                <c:pt idx="9">
                  <c:v>0.89399312531744424</c:v>
                </c:pt>
                <c:pt idx="10">
                  <c:v>0.88331106353875388</c:v>
                </c:pt>
                <c:pt idx="11">
                  <c:v>0.87155282329278017</c:v>
                </c:pt>
                <c:pt idx="12">
                  <c:v>0.85873273018404472</c:v>
                </c:pt>
                <c:pt idx="13">
                  <c:v>0.844866403521217</c:v>
                </c:pt>
                <c:pt idx="14">
                  <c:v>0.82997073728739135</c:v>
                </c:pt>
                <c:pt idx="15">
                  <c:v>0.81406387955737236</c:v>
                </c:pt>
                <c:pt idx="16">
                  <c:v>0.79716521038704036</c:v>
                </c:pt>
                <c:pt idx="17">
                  <c:v>0.77929531820173903</c:v>
                </c:pt>
                <c:pt idx="18">
                  <c:v>0.76047597471245054</c:v>
                </c:pt>
                <c:pt idx="19">
                  <c:v>0.7407301083903185</c:v>
                </c:pt>
                <c:pt idx="20">
                  <c:v>0.72008177653183925</c:v>
                </c:pt>
                <c:pt idx="21">
                  <c:v>0.69855613594875055</c:v>
                </c:pt>
                <c:pt idx="22">
                  <c:v>0.67617941231833212</c:v>
                </c:pt>
                <c:pt idx="23">
                  <c:v>0.65297886823145734</c:v>
                </c:pt>
                <c:pt idx="24">
                  <c:v>0.62898276997732672</c:v>
                </c:pt>
                <c:pt idx="25">
                  <c:v>0.60422035310534694</c:v>
                </c:pt>
                <c:pt idx="26">
                  <c:v>0.57872178680611874</c:v>
                </c:pt>
                <c:pt idx="27">
                  <c:v>0.5525181371549247</c:v>
                </c:pt>
                <c:pt idx="28">
                  <c:v>0.52564132926250196</c:v>
                </c:pt>
                <c:pt idx="29">
                  <c:v>0.49812410837921256</c:v>
                </c:pt>
                <c:pt idx="30">
                  <c:v>0.47000000000000008</c:v>
                </c:pt>
                <c:pt idx="31">
                  <c:v>0.4413032690187374</c:v>
                </c:pt>
                <c:pt idx="32">
                  <c:v>0.41206887798173281</c:v>
                </c:pt>
                <c:pt idx="33">
                  <c:v>0.3823324444912522</c:v>
                </c:pt>
                <c:pt idx="34">
                  <c:v>0.35213019781095722</c:v>
                </c:pt>
                <c:pt idx="35">
                  <c:v>0.32149893472612867</c:v>
                </c:pt>
                <c:pt idx="36">
                  <c:v>0.29047597471245057</c:v>
                </c:pt>
                <c:pt idx="37">
                  <c:v>0.25909911446797917</c:v>
                </c:pt>
                <c:pt idx="38">
                  <c:v>0.22740658186368759</c:v>
                </c:pt>
                <c:pt idx="39">
                  <c:v>0.19543698936869389</c:v>
                </c:pt>
                <c:pt idx="40">
                  <c:v>0.16322928700691458</c:v>
                </c:pt>
                <c:pt idx="41">
                  <c:v>0.13082271490246153</c:v>
                </c:pt>
                <c:pt idx="42">
                  <c:v>9.8256755471594237E-2</c:v>
                </c:pt>
                <c:pt idx="43">
                  <c:v>6.5571085319477709E-2</c:v>
                </c:pt>
                <c:pt idx="44">
                  <c:v>3.2805526900351011E-2</c:v>
                </c:pt>
                <c:pt idx="45">
                  <c:v>5.7581977380705143E-17</c:v>
                </c:pt>
                <c:pt idx="46">
                  <c:v>-3.28055269003509E-2</c:v>
                </c:pt>
                <c:pt idx="47">
                  <c:v>-6.5571085319477806E-2</c:v>
                </c:pt>
                <c:pt idx="48">
                  <c:v>-9.8256755471594334E-2</c:v>
                </c:pt>
                <c:pt idx="49">
                  <c:v>-0.13082271490246142</c:v>
                </c:pt>
                <c:pt idx="50">
                  <c:v>-0.16322928700691447</c:v>
                </c:pt>
                <c:pt idx="51">
                  <c:v>-0.19543698936869378</c:v>
                </c:pt>
                <c:pt idx="52">
                  <c:v>-0.2274065818636877</c:v>
                </c:pt>
                <c:pt idx="53">
                  <c:v>-0.25909911446797912</c:v>
                </c:pt>
                <c:pt idx="54">
                  <c:v>-0.29047597471245046</c:v>
                </c:pt>
                <c:pt idx="55">
                  <c:v>-0.32149893472612856</c:v>
                </c:pt>
                <c:pt idx="56">
                  <c:v>-0.35213019781095733</c:v>
                </c:pt>
                <c:pt idx="57">
                  <c:v>-0.3823324444912522</c:v>
                </c:pt>
                <c:pt idx="58">
                  <c:v>-0.41206887798173286</c:v>
                </c:pt>
                <c:pt idx="59">
                  <c:v>-0.44130326901873745</c:v>
                </c:pt>
                <c:pt idx="60">
                  <c:v>-0.46999999999999975</c:v>
                </c:pt>
                <c:pt idx="61">
                  <c:v>-0.49812410837921245</c:v>
                </c:pt>
                <c:pt idx="62">
                  <c:v>-0.52564132926250184</c:v>
                </c:pt>
                <c:pt idx="63">
                  <c:v>-0.55251813715492459</c:v>
                </c:pt>
                <c:pt idx="64">
                  <c:v>-0.57872178680611874</c:v>
                </c:pt>
                <c:pt idx="65">
                  <c:v>-0.60422035310534694</c:v>
                </c:pt>
                <c:pt idx="66">
                  <c:v>-0.62898276997732672</c:v>
                </c:pt>
                <c:pt idx="67">
                  <c:v>-0.65297886823145745</c:v>
                </c:pt>
                <c:pt idx="68">
                  <c:v>-0.67617941231833212</c:v>
                </c:pt>
                <c:pt idx="69">
                  <c:v>-0.69855613594875032</c:v>
                </c:pt>
                <c:pt idx="70">
                  <c:v>-0.72008177653183914</c:v>
                </c:pt>
                <c:pt idx="71">
                  <c:v>-0.7407301083903185</c:v>
                </c:pt>
                <c:pt idx="72">
                  <c:v>-0.76047597471245043</c:v>
                </c:pt>
                <c:pt idx="73">
                  <c:v>-0.77929531820173903</c:v>
                </c:pt>
                <c:pt idx="74">
                  <c:v>-0.79716521038704036</c:v>
                </c:pt>
                <c:pt idx="75">
                  <c:v>-0.81406387955737236</c:v>
                </c:pt>
                <c:pt idx="76">
                  <c:v>-0.82997073728739135</c:v>
                </c:pt>
                <c:pt idx="77">
                  <c:v>-0.844866403521217</c:v>
                </c:pt>
                <c:pt idx="78">
                  <c:v>-0.85873273018404461</c:v>
                </c:pt>
                <c:pt idx="79">
                  <c:v>-0.87155282329278005</c:v>
                </c:pt>
                <c:pt idx="80">
                  <c:v>-0.88331106353875377</c:v>
                </c:pt>
                <c:pt idx="81">
                  <c:v>-0.89399312531744424</c:v>
                </c:pt>
                <c:pt idx="82">
                  <c:v>-0.90358599418201968</c:v>
                </c:pt>
                <c:pt idx="83">
                  <c:v>-0.91207798269943663</c:v>
                </c:pt>
                <c:pt idx="84">
                  <c:v>-0.91945874468977729</c:v>
                </c:pt>
                <c:pt idx="85">
                  <c:v>-0.9257192878314755</c:v>
                </c:pt>
                <c:pt idx="86">
                  <c:v>-0.93085198461707608</c:v>
                </c:pt>
                <c:pt idx="87">
                  <c:v>-0.93485058164617685</c:v>
                </c:pt>
                <c:pt idx="88">
                  <c:v>-0.93771020724423471</c:v>
                </c:pt>
                <c:pt idx="89">
                  <c:v>-0.93942737739795001</c:v>
                </c:pt>
                <c:pt idx="90">
                  <c:v>-0.94</c:v>
                </c:pt>
                <c:pt idx="91">
                  <c:v>-0.93942737739795001</c:v>
                </c:pt>
                <c:pt idx="92">
                  <c:v>-0.93771020724423471</c:v>
                </c:pt>
                <c:pt idx="93">
                  <c:v>-0.93485058164617685</c:v>
                </c:pt>
                <c:pt idx="94">
                  <c:v>-0.93085198461707597</c:v>
                </c:pt>
                <c:pt idx="95">
                  <c:v>-0.9257192878314755</c:v>
                </c:pt>
                <c:pt idx="96">
                  <c:v>-0.91945874468977717</c:v>
                </c:pt>
                <c:pt idx="97">
                  <c:v>-0.91207798269943663</c:v>
                </c:pt>
                <c:pt idx="98">
                  <c:v>-0.90358599418201968</c:v>
                </c:pt>
                <c:pt idx="99">
                  <c:v>-0.89399312531744435</c:v>
                </c:pt>
                <c:pt idx="100">
                  <c:v>-0.88331106353875388</c:v>
                </c:pt>
                <c:pt idx="101">
                  <c:v>-0.87155282329278017</c:v>
                </c:pt>
                <c:pt idx="102">
                  <c:v>-0.85873273018404472</c:v>
                </c:pt>
                <c:pt idx="103">
                  <c:v>-0.84486640352121689</c:v>
                </c:pt>
                <c:pt idx="104">
                  <c:v>-0.82997073728739124</c:v>
                </c:pt>
                <c:pt idx="105">
                  <c:v>-0.81406387955737225</c:v>
                </c:pt>
                <c:pt idx="106">
                  <c:v>-0.79716521038704047</c:v>
                </c:pt>
                <c:pt idx="107">
                  <c:v>-0.77929531820173925</c:v>
                </c:pt>
                <c:pt idx="108">
                  <c:v>-0.76047597471245065</c:v>
                </c:pt>
                <c:pt idx="109">
                  <c:v>-0.74073010839031861</c:v>
                </c:pt>
                <c:pt idx="110">
                  <c:v>-0.72008177653183925</c:v>
                </c:pt>
                <c:pt idx="111">
                  <c:v>-0.69855613594875055</c:v>
                </c:pt>
                <c:pt idx="112">
                  <c:v>-0.67617941231833201</c:v>
                </c:pt>
                <c:pt idx="113">
                  <c:v>-0.65297886823145734</c:v>
                </c:pt>
                <c:pt idx="114">
                  <c:v>-0.62898276997732661</c:v>
                </c:pt>
                <c:pt idx="115">
                  <c:v>-0.60422035310534705</c:v>
                </c:pt>
                <c:pt idx="116">
                  <c:v>-0.57872178680611852</c:v>
                </c:pt>
                <c:pt idx="117">
                  <c:v>-0.55251813715492482</c:v>
                </c:pt>
                <c:pt idx="118">
                  <c:v>-0.52564132926250173</c:v>
                </c:pt>
                <c:pt idx="119">
                  <c:v>-0.49812410837921267</c:v>
                </c:pt>
                <c:pt idx="120">
                  <c:v>-0.47000000000000042</c:v>
                </c:pt>
                <c:pt idx="121">
                  <c:v>-0.44130326901873729</c:v>
                </c:pt>
                <c:pt idx="122">
                  <c:v>-0.41206887798173303</c:v>
                </c:pt>
                <c:pt idx="123">
                  <c:v>-0.38233244449125209</c:v>
                </c:pt>
                <c:pt idx="124">
                  <c:v>-0.35213019781095756</c:v>
                </c:pt>
                <c:pt idx="125">
                  <c:v>-0.32149893472612839</c:v>
                </c:pt>
                <c:pt idx="126">
                  <c:v>-0.29047597471245068</c:v>
                </c:pt>
                <c:pt idx="127">
                  <c:v>-0.25909911446797895</c:v>
                </c:pt>
                <c:pt idx="128">
                  <c:v>-0.2274065818636877</c:v>
                </c:pt>
                <c:pt idx="129">
                  <c:v>-0.19543698936869419</c:v>
                </c:pt>
                <c:pt idx="130">
                  <c:v>-0.1632292870069145</c:v>
                </c:pt>
                <c:pt idx="131">
                  <c:v>-0.13082271490246186</c:v>
                </c:pt>
                <c:pt idx="132">
                  <c:v>-9.8256755471594154E-2</c:v>
                </c:pt>
                <c:pt idx="133">
                  <c:v>-6.5571085319478042E-2</c:v>
                </c:pt>
                <c:pt idx="134">
                  <c:v>-3.2805526900350712E-2</c:v>
                </c:pt>
                <c:pt idx="135">
                  <c:v>-1.7274593214211542E-16</c:v>
                </c:pt>
                <c:pt idx="136">
                  <c:v>3.2805526900351205E-2</c:v>
                </c:pt>
                <c:pt idx="137">
                  <c:v>6.5571085319477695E-2</c:v>
                </c:pt>
                <c:pt idx="138">
                  <c:v>9.8256755471593807E-2</c:v>
                </c:pt>
                <c:pt idx="139">
                  <c:v>0.13082271490246153</c:v>
                </c:pt>
                <c:pt idx="140">
                  <c:v>0.16322928700691416</c:v>
                </c:pt>
                <c:pt idx="141">
                  <c:v>0.19543698936869386</c:v>
                </c:pt>
                <c:pt idx="142">
                  <c:v>0.2274065818636874</c:v>
                </c:pt>
                <c:pt idx="143">
                  <c:v>0.2590991144679794</c:v>
                </c:pt>
                <c:pt idx="144">
                  <c:v>0.2904759747124504</c:v>
                </c:pt>
                <c:pt idx="145">
                  <c:v>0.32149893472612884</c:v>
                </c:pt>
                <c:pt idx="146">
                  <c:v>0.35213019781095722</c:v>
                </c:pt>
                <c:pt idx="147">
                  <c:v>0.38233244449125176</c:v>
                </c:pt>
                <c:pt idx="148">
                  <c:v>0.41206887798173275</c:v>
                </c:pt>
                <c:pt idx="149">
                  <c:v>0.44130326901873695</c:v>
                </c:pt>
                <c:pt idx="150">
                  <c:v>0.47000000000000008</c:v>
                </c:pt>
                <c:pt idx="151">
                  <c:v>0.49812410837921239</c:v>
                </c:pt>
                <c:pt idx="152">
                  <c:v>0.52564132926250218</c:v>
                </c:pt>
                <c:pt idx="153">
                  <c:v>0.55251813715492448</c:v>
                </c:pt>
                <c:pt idx="154">
                  <c:v>0.57872178680611897</c:v>
                </c:pt>
                <c:pt idx="155">
                  <c:v>0.60422035310534683</c:v>
                </c:pt>
                <c:pt idx="156">
                  <c:v>0.62898276997732627</c:v>
                </c:pt>
                <c:pt idx="157">
                  <c:v>0.65297886823145734</c:v>
                </c:pt>
                <c:pt idx="158">
                  <c:v>0.67617941231833179</c:v>
                </c:pt>
                <c:pt idx="159">
                  <c:v>0.69855613594875055</c:v>
                </c:pt>
                <c:pt idx="160">
                  <c:v>0.72008177653183914</c:v>
                </c:pt>
                <c:pt idx="161">
                  <c:v>0.74073010839031861</c:v>
                </c:pt>
                <c:pt idx="162">
                  <c:v>0.76047597471245043</c:v>
                </c:pt>
                <c:pt idx="163">
                  <c:v>0.77929531820173925</c:v>
                </c:pt>
                <c:pt idx="164">
                  <c:v>0.79716521038704036</c:v>
                </c:pt>
                <c:pt idx="165">
                  <c:v>0.81406387955737203</c:v>
                </c:pt>
                <c:pt idx="166">
                  <c:v>0.82997073728739124</c:v>
                </c:pt>
                <c:pt idx="167">
                  <c:v>0.84486640352121678</c:v>
                </c:pt>
                <c:pt idx="168">
                  <c:v>0.85873273018404483</c:v>
                </c:pt>
                <c:pt idx="169">
                  <c:v>0.87155282329278005</c:v>
                </c:pt>
                <c:pt idx="170">
                  <c:v>0.88331106353875388</c:v>
                </c:pt>
                <c:pt idx="171">
                  <c:v>0.89399312531744424</c:v>
                </c:pt>
                <c:pt idx="172">
                  <c:v>0.90358599418201968</c:v>
                </c:pt>
                <c:pt idx="173">
                  <c:v>0.91207798269943663</c:v>
                </c:pt>
                <c:pt idx="174">
                  <c:v>0.91945874468977717</c:v>
                </c:pt>
                <c:pt idx="175">
                  <c:v>0.9257192878314755</c:v>
                </c:pt>
                <c:pt idx="176">
                  <c:v>0.93085198461707597</c:v>
                </c:pt>
                <c:pt idx="177">
                  <c:v>0.93485058164617685</c:v>
                </c:pt>
                <c:pt idx="178">
                  <c:v>0.93771020724423471</c:v>
                </c:pt>
                <c:pt idx="179">
                  <c:v>0.93942737739795001</c:v>
                </c:pt>
                <c:pt idx="180">
                  <c:v>0.94</c:v>
                </c:pt>
              </c:numCache>
            </c:numRef>
          </c:xVal>
          <c:yVal>
            <c:numRef>
              <c:f>'Ark1'!$P$47:$P$227</c:f>
              <c:numCache>
                <c:formatCode>0.00000</c:formatCode>
                <c:ptCount val="181"/>
                <c:pt idx="0">
                  <c:v>0</c:v>
                </c:pt>
                <c:pt idx="1">
                  <c:v>3.2805526900350906E-2</c:v>
                </c:pt>
                <c:pt idx="2">
                  <c:v>6.5571085319477779E-2</c:v>
                </c:pt>
                <c:pt idx="3">
                  <c:v>9.8256755471594251E-2</c:v>
                </c:pt>
                <c:pt idx="4">
                  <c:v>0.1308227149024615</c:v>
                </c:pt>
                <c:pt idx="5">
                  <c:v>0.1632292870069145</c:v>
                </c:pt>
                <c:pt idx="6">
                  <c:v>0.19543698936869378</c:v>
                </c:pt>
                <c:pt idx="7">
                  <c:v>0.22740658186368765</c:v>
                </c:pt>
                <c:pt idx="8">
                  <c:v>0.25909911446797917</c:v>
                </c:pt>
                <c:pt idx="9">
                  <c:v>0.29047597471245051</c:v>
                </c:pt>
                <c:pt idx="10">
                  <c:v>0.32149893472612856</c:v>
                </c:pt>
                <c:pt idx="11">
                  <c:v>0.35213019781095728</c:v>
                </c:pt>
                <c:pt idx="12">
                  <c:v>0.3823324444912522</c:v>
                </c:pt>
                <c:pt idx="13">
                  <c:v>0.41206887798173275</c:v>
                </c:pt>
                <c:pt idx="14">
                  <c:v>0.44130326901873734</c:v>
                </c:pt>
                <c:pt idx="15">
                  <c:v>0.46999999999999992</c:v>
                </c:pt>
                <c:pt idx="16">
                  <c:v>0.49812410837921256</c:v>
                </c:pt>
                <c:pt idx="17">
                  <c:v>0.52564132926250207</c:v>
                </c:pt>
                <c:pt idx="18">
                  <c:v>0.5525181371549247</c:v>
                </c:pt>
                <c:pt idx="19">
                  <c:v>0.57872178680611874</c:v>
                </c:pt>
                <c:pt idx="20">
                  <c:v>0.60422035310534683</c:v>
                </c:pt>
                <c:pt idx="21">
                  <c:v>0.62898276997732672</c:v>
                </c:pt>
                <c:pt idx="22">
                  <c:v>0.65297886823145734</c:v>
                </c:pt>
                <c:pt idx="23">
                  <c:v>0.67617941231833201</c:v>
                </c:pt>
                <c:pt idx="24">
                  <c:v>0.69855613594875055</c:v>
                </c:pt>
                <c:pt idx="25">
                  <c:v>0.72008177653183925</c:v>
                </c:pt>
                <c:pt idx="26">
                  <c:v>0.74073010839031861</c:v>
                </c:pt>
                <c:pt idx="27">
                  <c:v>0.76047597471245054</c:v>
                </c:pt>
                <c:pt idx="28">
                  <c:v>0.77929531820173914</c:v>
                </c:pt>
                <c:pt idx="29">
                  <c:v>0.79716521038704036</c:v>
                </c:pt>
                <c:pt idx="30">
                  <c:v>0.81406387955737225</c:v>
                </c:pt>
                <c:pt idx="31">
                  <c:v>0.82997073728739124</c:v>
                </c:pt>
                <c:pt idx="32">
                  <c:v>0.844866403521217</c:v>
                </c:pt>
                <c:pt idx="33">
                  <c:v>0.85873273018404472</c:v>
                </c:pt>
                <c:pt idx="34">
                  <c:v>0.87155282329278017</c:v>
                </c:pt>
                <c:pt idx="35">
                  <c:v>0.88331106353875377</c:v>
                </c:pt>
                <c:pt idx="36">
                  <c:v>0.89399312531744424</c:v>
                </c:pt>
                <c:pt idx="37">
                  <c:v>0.90358599418201968</c:v>
                </c:pt>
                <c:pt idx="38">
                  <c:v>0.91207798269943663</c:v>
                </c:pt>
                <c:pt idx="39">
                  <c:v>0.91945874468977717</c:v>
                </c:pt>
                <c:pt idx="40">
                  <c:v>0.9257192878314755</c:v>
                </c:pt>
                <c:pt idx="41">
                  <c:v>0.93085198461707608</c:v>
                </c:pt>
                <c:pt idx="42">
                  <c:v>0.93485058164617685</c:v>
                </c:pt>
                <c:pt idx="43">
                  <c:v>0.93771020724423471</c:v>
                </c:pt>
                <c:pt idx="44">
                  <c:v>0.93942737739795001</c:v>
                </c:pt>
                <c:pt idx="45">
                  <c:v>0.94</c:v>
                </c:pt>
                <c:pt idx="46">
                  <c:v>0.93942737739795001</c:v>
                </c:pt>
                <c:pt idx="47">
                  <c:v>0.93771020724423471</c:v>
                </c:pt>
                <c:pt idx="48">
                  <c:v>0.93485058164617685</c:v>
                </c:pt>
                <c:pt idx="49">
                  <c:v>0.93085198461707608</c:v>
                </c:pt>
                <c:pt idx="50">
                  <c:v>0.9257192878314755</c:v>
                </c:pt>
                <c:pt idx="51">
                  <c:v>0.91945874468977729</c:v>
                </c:pt>
                <c:pt idx="52">
                  <c:v>0.91207798269943663</c:v>
                </c:pt>
                <c:pt idx="53">
                  <c:v>0.90358599418201968</c:v>
                </c:pt>
                <c:pt idx="54">
                  <c:v>0.89399312531744435</c:v>
                </c:pt>
                <c:pt idx="55">
                  <c:v>0.88331106353875388</c:v>
                </c:pt>
                <c:pt idx="56">
                  <c:v>0.87155282329278017</c:v>
                </c:pt>
                <c:pt idx="57">
                  <c:v>0.85873273018404472</c:v>
                </c:pt>
                <c:pt idx="58">
                  <c:v>0.84486640352121689</c:v>
                </c:pt>
                <c:pt idx="59">
                  <c:v>0.82997073728739124</c:v>
                </c:pt>
                <c:pt idx="60">
                  <c:v>0.81406387955737236</c:v>
                </c:pt>
                <c:pt idx="61">
                  <c:v>0.79716521038704047</c:v>
                </c:pt>
                <c:pt idx="62">
                  <c:v>0.77929531820173914</c:v>
                </c:pt>
                <c:pt idx="63">
                  <c:v>0.76047597471245054</c:v>
                </c:pt>
                <c:pt idx="64">
                  <c:v>0.74073010839031861</c:v>
                </c:pt>
                <c:pt idx="65">
                  <c:v>0.72008177653183925</c:v>
                </c:pt>
                <c:pt idx="66">
                  <c:v>0.69855613594875055</c:v>
                </c:pt>
                <c:pt idx="67">
                  <c:v>0.67617941231833201</c:v>
                </c:pt>
                <c:pt idx="68">
                  <c:v>0.65297886823145723</c:v>
                </c:pt>
                <c:pt idx="69">
                  <c:v>0.62898276997732683</c:v>
                </c:pt>
                <c:pt idx="70">
                  <c:v>0.60422035310534705</c:v>
                </c:pt>
                <c:pt idx="71">
                  <c:v>0.57872178680611885</c:v>
                </c:pt>
                <c:pt idx="72">
                  <c:v>0.55251813715492482</c:v>
                </c:pt>
                <c:pt idx="73">
                  <c:v>0.52564132926250207</c:v>
                </c:pt>
                <c:pt idx="74">
                  <c:v>0.49812410837921256</c:v>
                </c:pt>
                <c:pt idx="75">
                  <c:v>0.46999999999999992</c:v>
                </c:pt>
                <c:pt idx="76">
                  <c:v>0.44130326901873723</c:v>
                </c:pt>
                <c:pt idx="77">
                  <c:v>0.41206887798173264</c:v>
                </c:pt>
                <c:pt idx="78">
                  <c:v>0.38233244449125237</c:v>
                </c:pt>
                <c:pt idx="79">
                  <c:v>0.3521301978109575</c:v>
                </c:pt>
                <c:pt idx="80">
                  <c:v>0.32149893472612873</c:v>
                </c:pt>
                <c:pt idx="81">
                  <c:v>0.29047597471245062</c:v>
                </c:pt>
                <c:pt idx="82">
                  <c:v>0.25909911446797923</c:v>
                </c:pt>
                <c:pt idx="83">
                  <c:v>0.22740658186368765</c:v>
                </c:pt>
                <c:pt idx="84">
                  <c:v>0.19543698936869375</c:v>
                </c:pt>
                <c:pt idx="85">
                  <c:v>0.16322928700691444</c:v>
                </c:pt>
                <c:pt idx="86">
                  <c:v>0.13082271490246139</c:v>
                </c:pt>
                <c:pt idx="87">
                  <c:v>9.8256755471594501E-2</c:v>
                </c:pt>
                <c:pt idx="88">
                  <c:v>6.5571085319477987E-2</c:v>
                </c:pt>
                <c:pt idx="89">
                  <c:v>3.2805526900351073E-2</c:v>
                </c:pt>
                <c:pt idx="90">
                  <c:v>1.1516395476141029E-16</c:v>
                </c:pt>
                <c:pt idx="91">
                  <c:v>-3.2805526900350844E-2</c:v>
                </c:pt>
                <c:pt idx="92">
                  <c:v>-6.5571085319477751E-2</c:v>
                </c:pt>
                <c:pt idx="93">
                  <c:v>-9.8256755471594279E-2</c:v>
                </c:pt>
                <c:pt idx="94">
                  <c:v>-0.13082271490246158</c:v>
                </c:pt>
                <c:pt idx="95">
                  <c:v>-0.16322928700691464</c:v>
                </c:pt>
                <c:pt idx="96">
                  <c:v>-0.19543698936869391</c:v>
                </c:pt>
                <c:pt idx="97">
                  <c:v>-0.22740658186368745</c:v>
                </c:pt>
                <c:pt idx="98">
                  <c:v>-0.25909911446797906</c:v>
                </c:pt>
                <c:pt idx="99">
                  <c:v>-0.29047597471245046</c:v>
                </c:pt>
                <c:pt idx="100">
                  <c:v>-0.3214989347261285</c:v>
                </c:pt>
                <c:pt idx="101">
                  <c:v>-0.35213019781095728</c:v>
                </c:pt>
                <c:pt idx="102">
                  <c:v>-0.3823324444912522</c:v>
                </c:pt>
                <c:pt idx="103">
                  <c:v>-0.41206887798173281</c:v>
                </c:pt>
                <c:pt idx="104">
                  <c:v>-0.4413032690187374</c:v>
                </c:pt>
                <c:pt idx="105">
                  <c:v>-0.47000000000000008</c:v>
                </c:pt>
                <c:pt idx="106">
                  <c:v>-0.49812410837921245</c:v>
                </c:pt>
                <c:pt idx="107">
                  <c:v>-0.52564132926250184</c:v>
                </c:pt>
                <c:pt idx="108">
                  <c:v>-0.55251813715492459</c:v>
                </c:pt>
                <c:pt idx="109">
                  <c:v>-0.57872178680611863</c:v>
                </c:pt>
                <c:pt idx="110">
                  <c:v>-0.60422035310534683</c:v>
                </c:pt>
                <c:pt idx="111">
                  <c:v>-0.62898276997732672</c:v>
                </c:pt>
                <c:pt idx="112">
                  <c:v>-0.65297886823145745</c:v>
                </c:pt>
                <c:pt idx="113">
                  <c:v>-0.67617941231833212</c:v>
                </c:pt>
                <c:pt idx="114">
                  <c:v>-0.69855613594875066</c:v>
                </c:pt>
                <c:pt idx="115">
                  <c:v>-0.72008177653183914</c:v>
                </c:pt>
                <c:pt idx="116">
                  <c:v>-0.74073010839031872</c:v>
                </c:pt>
                <c:pt idx="117">
                  <c:v>-0.76047597471245043</c:v>
                </c:pt>
                <c:pt idx="118">
                  <c:v>-0.77929531820173925</c:v>
                </c:pt>
                <c:pt idx="119">
                  <c:v>-0.79716521038704036</c:v>
                </c:pt>
                <c:pt idx="120">
                  <c:v>-0.81406387955737203</c:v>
                </c:pt>
                <c:pt idx="121">
                  <c:v>-0.82997073728739135</c:v>
                </c:pt>
                <c:pt idx="122">
                  <c:v>-0.84486640352121678</c:v>
                </c:pt>
                <c:pt idx="123">
                  <c:v>-0.85873273018404483</c:v>
                </c:pt>
                <c:pt idx="124">
                  <c:v>-0.87155282329278005</c:v>
                </c:pt>
                <c:pt idx="125">
                  <c:v>-0.88331106353875388</c:v>
                </c:pt>
                <c:pt idx="126">
                  <c:v>-0.89399312531744424</c:v>
                </c:pt>
                <c:pt idx="127">
                  <c:v>-0.90358599418201979</c:v>
                </c:pt>
                <c:pt idx="128">
                  <c:v>-0.91207798269943663</c:v>
                </c:pt>
                <c:pt idx="129">
                  <c:v>-0.91945874468977717</c:v>
                </c:pt>
                <c:pt idx="130">
                  <c:v>-0.9257192878314755</c:v>
                </c:pt>
                <c:pt idx="131">
                  <c:v>-0.93085198461707597</c:v>
                </c:pt>
                <c:pt idx="132">
                  <c:v>-0.93485058164617696</c:v>
                </c:pt>
                <c:pt idx="133">
                  <c:v>-0.93771020724423471</c:v>
                </c:pt>
                <c:pt idx="134">
                  <c:v>-0.93942737739795001</c:v>
                </c:pt>
                <c:pt idx="135">
                  <c:v>-0.94</c:v>
                </c:pt>
                <c:pt idx="136">
                  <c:v>-0.93942737739795001</c:v>
                </c:pt>
                <c:pt idx="137">
                  <c:v>-0.93771020724423482</c:v>
                </c:pt>
                <c:pt idx="138">
                  <c:v>-0.93485058164617696</c:v>
                </c:pt>
                <c:pt idx="139">
                  <c:v>-0.93085198461707608</c:v>
                </c:pt>
                <c:pt idx="140">
                  <c:v>-0.92571928783147561</c:v>
                </c:pt>
                <c:pt idx="141">
                  <c:v>-0.91945874468977717</c:v>
                </c:pt>
                <c:pt idx="142">
                  <c:v>-0.91207798269943674</c:v>
                </c:pt>
                <c:pt idx="143">
                  <c:v>-0.90358599418201957</c:v>
                </c:pt>
                <c:pt idx="144">
                  <c:v>-0.89399312531744435</c:v>
                </c:pt>
                <c:pt idx="145">
                  <c:v>-0.88331106353875377</c:v>
                </c:pt>
                <c:pt idx="146">
                  <c:v>-0.87155282329278017</c:v>
                </c:pt>
                <c:pt idx="147">
                  <c:v>-0.85873273018404495</c:v>
                </c:pt>
                <c:pt idx="148">
                  <c:v>-0.844866403521217</c:v>
                </c:pt>
                <c:pt idx="149">
                  <c:v>-0.82997073728739146</c:v>
                </c:pt>
                <c:pt idx="150">
                  <c:v>-0.81406387955737225</c:v>
                </c:pt>
                <c:pt idx="151">
                  <c:v>-0.79716521038704058</c:v>
                </c:pt>
                <c:pt idx="152">
                  <c:v>-0.77929531820173903</c:v>
                </c:pt>
                <c:pt idx="153">
                  <c:v>-0.76047597471245065</c:v>
                </c:pt>
                <c:pt idx="154">
                  <c:v>-0.7407301083903185</c:v>
                </c:pt>
                <c:pt idx="155">
                  <c:v>-0.72008177653183936</c:v>
                </c:pt>
                <c:pt idx="156">
                  <c:v>-0.69855613594875088</c:v>
                </c:pt>
                <c:pt idx="157">
                  <c:v>-0.67617941231833212</c:v>
                </c:pt>
                <c:pt idx="158">
                  <c:v>-0.65297886823145768</c:v>
                </c:pt>
                <c:pt idx="159">
                  <c:v>-0.62898276997732661</c:v>
                </c:pt>
                <c:pt idx="160">
                  <c:v>-0.60422035310534716</c:v>
                </c:pt>
                <c:pt idx="161">
                  <c:v>-0.57872178680611863</c:v>
                </c:pt>
                <c:pt idx="162">
                  <c:v>-0.55251813715492493</c:v>
                </c:pt>
                <c:pt idx="163">
                  <c:v>-0.52564132926250173</c:v>
                </c:pt>
                <c:pt idx="164">
                  <c:v>-0.49812410837921267</c:v>
                </c:pt>
                <c:pt idx="165">
                  <c:v>-0.47000000000000042</c:v>
                </c:pt>
                <c:pt idx="166">
                  <c:v>-0.44130326901873734</c:v>
                </c:pt>
                <c:pt idx="167">
                  <c:v>-0.41206887798173308</c:v>
                </c:pt>
                <c:pt idx="168">
                  <c:v>-0.38233244449125214</c:v>
                </c:pt>
                <c:pt idx="169">
                  <c:v>-0.35213019781095761</c:v>
                </c:pt>
                <c:pt idx="170">
                  <c:v>-0.32149893472612845</c:v>
                </c:pt>
                <c:pt idx="171">
                  <c:v>-0.29047597471245074</c:v>
                </c:pt>
                <c:pt idx="172">
                  <c:v>-0.25909911446797901</c:v>
                </c:pt>
                <c:pt idx="173">
                  <c:v>-0.22740658186368778</c:v>
                </c:pt>
                <c:pt idx="174">
                  <c:v>-0.19543698936869427</c:v>
                </c:pt>
                <c:pt idx="175">
                  <c:v>-0.16322928700691455</c:v>
                </c:pt>
                <c:pt idx="176">
                  <c:v>-0.13082271490246192</c:v>
                </c:pt>
                <c:pt idx="177">
                  <c:v>-9.8256755471594209E-2</c:v>
                </c:pt>
                <c:pt idx="178">
                  <c:v>-6.5571085319478098E-2</c:v>
                </c:pt>
                <c:pt idx="179">
                  <c:v>-3.2805526900350775E-2</c:v>
                </c:pt>
                <c:pt idx="180">
                  <c:v>-2.3032790952282057E-16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'Ark1'!$Q$45</c:f>
              <c:strCache>
                <c:ptCount val="1"/>
                <c:pt idx="0">
                  <c:v>Solen deferent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'Ark1'!$Q$47:$Q$227</c:f>
              <c:numCache>
                <c:formatCode>0.00000</c:formatCode>
                <c:ptCount val="181"/>
                <c:pt idx="0">
                  <c:v>1</c:v>
                </c:pt>
                <c:pt idx="1">
                  <c:v>0.99939082701909576</c:v>
                </c:pt>
                <c:pt idx="2">
                  <c:v>0.9975640502598242</c:v>
                </c:pt>
                <c:pt idx="3">
                  <c:v>0.99452189536827329</c:v>
                </c:pt>
                <c:pt idx="4">
                  <c:v>0.99026806874157036</c:v>
                </c:pt>
                <c:pt idx="5">
                  <c:v>0.98480775301220802</c:v>
                </c:pt>
                <c:pt idx="6">
                  <c:v>0.97814760073380569</c:v>
                </c:pt>
                <c:pt idx="7">
                  <c:v>0.97029572627599647</c:v>
                </c:pt>
                <c:pt idx="8">
                  <c:v>0.96126169593831889</c:v>
                </c:pt>
                <c:pt idx="9">
                  <c:v>0.95105651629515353</c:v>
                </c:pt>
                <c:pt idx="10">
                  <c:v>0.93969262078590843</c:v>
                </c:pt>
                <c:pt idx="11">
                  <c:v>0.92718385456678742</c:v>
                </c:pt>
                <c:pt idx="12">
                  <c:v>0.91354545764260087</c:v>
                </c:pt>
                <c:pt idx="13">
                  <c:v>0.89879404629916704</c:v>
                </c:pt>
                <c:pt idx="14">
                  <c:v>0.88294759285892699</c:v>
                </c:pt>
                <c:pt idx="15">
                  <c:v>0.86602540378443871</c:v>
                </c:pt>
                <c:pt idx="16">
                  <c:v>0.84804809615642596</c:v>
                </c:pt>
                <c:pt idx="17">
                  <c:v>0.82903757255504162</c:v>
                </c:pt>
                <c:pt idx="18">
                  <c:v>0.80901699437494745</c:v>
                </c:pt>
                <c:pt idx="19">
                  <c:v>0.7880107536067219</c:v>
                </c:pt>
                <c:pt idx="20">
                  <c:v>0.76604444311897801</c:v>
                </c:pt>
                <c:pt idx="21">
                  <c:v>0.74314482547739424</c:v>
                </c:pt>
                <c:pt idx="22">
                  <c:v>0.71933980033865119</c:v>
                </c:pt>
                <c:pt idx="23">
                  <c:v>0.69465837045899725</c:v>
                </c:pt>
                <c:pt idx="24">
                  <c:v>0.66913060635885824</c:v>
                </c:pt>
                <c:pt idx="25">
                  <c:v>0.64278760968653936</c:v>
                </c:pt>
                <c:pt idx="26">
                  <c:v>0.61566147532565829</c:v>
                </c:pt>
                <c:pt idx="27">
                  <c:v>0.58778525229247314</c:v>
                </c:pt>
                <c:pt idx="28">
                  <c:v>0.55919290347074679</c:v>
                </c:pt>
                <c:pt idx="29">
                  <c:v>0.5299192642332049</c:v>
                </c:pt>
                <c:pt idx="30">
                  <c:v>0.50000000000000011</c:v>
                </c:pt>
                <c:pt idx="31">
                  <c:v>0.46947156278589086</c:v>
                </c:pt>
                <c:pt idx="32">
                  <c:v>0.43837114678907746</c:v>
                </c:pt>
                <c:pt idx="33">
                  <c:v>0.40673664307580021</c:v>
                </c:pt>
                <c:pt idx="34">
                  <c:v>0.37460659341591196</c:v>
                </c:pt>
                <c:pt idx="35">
                  <c:v>0.34202014332566882</c:v>
                </c:pt>
                <c:pt idx="36">
                  <c:v>0.30901699437494745</c:v>
                </c:pt>
                <c:pt idx="37">
                  <c:v>0.27563735581699916</c:v>
                </c:pt>
                <c:pt idx="38">
                  <c:v>0.24192189559966767</c:v>
                </c:pt>
                <c:pt idx="39">
                  <c:v>0.20791169081775945</c:v>
                </c:pt>
                <c:pt idx="40">
                  <c:v>0.17364817766693041</c:v>
                </c:pt>
                <c:pt idx="41">
                  <c:v>0.13917310096006547</c:v>
                </c:pt>
                <c:pt idx="42">
                  <c:v>0.10452846326765346</c:v>
                </c:pt>
                <c:pt idx="43">
                  <c:v>6.9756473744125233E-2</c:v>
                </c:pt>
                <c:pt idx="44">
                  <c:v>3.489949670250108E-2</c:v>
                </c:pt>
                <c:pt idx="45">
                  <c:v>6.1257422745431001E-17</c:v>
                </c:pt>
                <c:pt idx="46">
                  <c:v>-3.4899496702500955E-2</c:v>
                </c:pt>
                <c:pt idx="47">
                  <c:v>-6.975647374412533E-2</c:v>
                </c:pt>
                <c:pt idx="48">
                  <c:v>-0.10452846326765355</c:v>
                </c:pt>
                <c:pt idx="49">
                  <c:v>-0.13917310096006535</c:v>
                </c:pt>
                <c:pt idx="50">
                  <c:v>-0.1736481776669303</c:v>
                </c:pt>
                <c:pt idx="51">
                  <c:v>-0.20791169081775934</c:v>
                </c:pt>
                <c:pt idx="52">
                  <c:v>-0.24192189559966779</c:v>
                </c:pt>
                <c:pt idx="53">
                  <c:v>-0.27563735581699905</c:v>
                </c:pt>
                <c:pt idx="54">
                  <c:v>-0.30901699437494734</c:v>
                </c:pt>
                <c:pt idx="55">
                  <c:v>-0.34202014332566871</c:v>
                </c:pt>
                <c:pt idx="56">
                  <c:v>-0.37460659341591207</c:v>
                </c:pt>
                <c:pt idx="57">
                  <c:v>-0.40673664307580026</c:v>
                </c:pt>
                <c:pt idx="58">
                  <c:v>-0.43837114678907751</c:v>
                </c:pt>
                <c:pt idx="59">
                  <c:v>-0.46947156278589092</c:v>
                </c:pt>
                <c:pt idx="60">
                  <c:v>-0.49999999999999978</c:v>
                </c:pt>
                <c:pt idx="61">
                  <c:v>-0.52991926423320479</c:v>
                </c:pt>
                <c:pt idx="62">
                  <c:v>-0.55919290347074668</c:v>
                </c:pt>
                <c:pt idx="63">
                  <c:v>-0.58778525229247303</c:v>
                </c:pt>
                <c:pt idx="64">
                  <c:v>-0.61566147532565829</c:v>
                </c:pt>
                <c:pt idx="65">
                  <c:v>-0.64278760968653936</c:v>
                </c:pt>
                <c:pt idx="66">
                  <c:v>-0.66913060635885824</c:v>
                </c:pt>
                <c:pt idx="67">
                  <c:v>-0.69465837045899737</c:v>
                </c:pt>
                <c:pt idx="68">
                  <c:v>-0.71933980033865119</c:v>
                </c:pt>
                <c:pt idx="69">
                  <c:v>-0.74314482547739402</c:v>
                </c:pt>
                <c:pt idx="70">
                  <c:v>-0.7660444431189779</c:v>
                </c:pt>
                <c:pt idx="71">
                  <c:v>-0.7880107536067219</c:v>
                </c:pt>
                <c:pt idx="72">
                  <c:v>-0.80901699437494734</c:v>
                </c:pt>
                <c:pt idx="73">
                  <c:v>-0.82903757255504162</c:v>
                </c:pt>
                <c:pt idx="74">
                  <c:v>-0.84804809615642596</c:v>
                </c:pt>
                <c:pt idx="75">
                  <c:v>-0.86602540378443871</c:v>
                </c:pt>
                <c:pt idx="76">
                  <c:v>-0.88294759285892699</c:v>
                </c:pt>
                <c:pt idx="77">
                  <c:v>-0.89879404629916704</c:v>
                </c:pt>
                <c:pt idx="78">
                  <c:v>-0.91354545764260076</c:v>
                </c:pt>
                <c:pt idx="79">
                  <c:v>-0.92718385456678731</c:v>
                </c:pt>
                <c:pt idx="80">
                  <c:v>-0.93969262078590832</c:v>
                </c:pt>
                <c:pt idx="81">
                  <c:v>-0.95105651629515353</c:v>
                </c:pt>
                <c:pt idx="82">
                  <c:v>-0.96126169593831889</c:v>
                </c:pt>
                <c:pt idx="83">
                  <c:v>-0.97029572627599647</c:v>
                </c:pt>
                <c:pt idx="84">
                  <c:v>-0.97814760073380569</c:v>
                </c:pt>
                <c:pt idx="85">
                  <c:v>-0.98480775301220802</c:v>
                </c:pt>
                <c:pt idx="86">
                  <c:v>-0.99026806874157036</c:v>
                </c:pt>
                <c:pt idx="87">
                  <c:v>-0.99452189536827329</c:v>
                </c:pt>
                <c:pt idx="88">
                  <c:v>-0.9975640502598242</c:v>
                </c:pt>
                <c:pt idx="89">
                  <c:v>-0.99939082701909576</c:v>
                </c:pt>
                <c:pt idx="90">
                  <c:v>-1</c:v>
                </c:pt>
                <c:pt idx="91">
                  <c:v>-0.99939082701909576</c:v>
                </c:pt>
                <c:pt idx="92">
                  <c:v>-0.9975640502598242</c:v>
                </c:pt>
                <c:pt idx="93">
                  <c:v>-0.99452189536827329</c:v>
                </c:pt>
                <c:pt idx="94">
                  <c:v>-0.99026806874157025</c:v>
                </c:pt>
                <c:pt idx="95">
                  <c:v>-0.98480775301220802</c:v>
                </c:pt>
                <c:pt idx="96">
                  <c:v>-0.97814760073380558</c:v>
                </c:pt>
                <c:pt idx="97">
                  <c:v>-0.97029572627599647</c:v>
                </c:pt>
                <c:pt idx="98">
                  <c:v>-0.96126169593831889</c:v>
                </c:pt>
                <c:pt idx="99">
                  <c:v>-0.95105651629515364</c:v>
                </c:pt>
                <c:pt idx="100">
                  <c:v>-0.93969262078590843</c:v>
                </c:pt>
                <c:pt idx="101">
                  <c:v>-0.92718385456678742</c:v>
                </c:pt>
                <c:pt idx="102">
                  <c:v>-0.91354545764260087</c:v>
                </c:pt>
                <c:pt idx="103">
                  <c:v>-0.89879404629916693</c:v>
                </c:pt>
                <c:pt idx="104">
                  <c:v>-0.88294759285892688</c:v>
                </c:pt>
                <c:pt idx="105">
                  <c:v>-0.8660254037844386</c:v>
                </c:pt>
                <c:pt idx="106">
                  <c:v>-0.84804809615642607</c:v>
                </c:pt>
                <c:pt idx="107">
                  <c:v>-0.82903757255504185</c:v>
                </c:pt>
                <c:pt idx="108">
                  <c:v>-0.80901699437494756</c:v>
                </c:pt>
                <c:pt idx="109">
                  <c:v>-0.78801075360672201</c:v>
                </c:pt>
                <c:pt idx="110">
                  <c:v>-0.76604444311897801</c:v>
                </c:pt>
                <c:pt idx="111">
                  <c:v>-0.74314482547739424</c:v>
                </c:pt>
                <c:pt idx="112">
                  <c:v>-0.71933980033865108</c:v>
                </c:pt>
                <c:pt idx="113">
                  <c:v>-0.69465837045899725</c:v>
                </c:pt>
                <c:pt idx="114">
                  <c:v>-0.66913060635885813</c:v>
                </c:pt>
                <c:pt idx="115">
                  <c:v>-0.64278760968653947</c:v>
                </c:pt>
                <c:pt idx="116">
                  <c:v>-0.61566147532565807</c:v>
                </c:pt>
                <c:pt idx="117">
                  <c:v>-0.58778525229247325</c:v>
                </c:pt>
                <c:pt idx="118">
                  <c:v>-0.55919290347074657</c:v>
                </c:pt>
                <c:pt idx="119">
                  <c:v>-0.52991926423320501</c:v>
                </c:pt>
                <c:pt idx="120">
                  <c:v>-0.50000000000000044</c:v>
                </c:pt>
                <c:pt idx="121">
                  <c:v>-0.46947156278589075</c:v>
                </c:pt>
                <c:pt idx="122">
                  <c:v>-0.43837114678907774</c:v>
                </c:pt>
                <c:pt idx="123">
                  <c:v>-0.4067366430758001</c:v>
                </c:pt>
                <c:pt idx="124">
                  <c:v>-0.37460659341591229</c:v>
                </c:pt>
                <c:pt idx="125">
                  <c:v>-0.34202014332566855</c:v>
                </c:pt>
                <c:pt idx="126">
                  <c:v>-0.30901699437494756</c:v>
                </c:pt>
                <c:pt idx="127">
                  <c:v>-0.27563735581699889</c:v>
                </c:pt>
                <c:pt idx="128">
                  <c:v>-0.24192189559966779</c:v>
                </c:pt>
                <c:pt idx="129">
                  <c:v>-0.20791169081775979</c:v>
                </c:pt>
                <c:pt idx="130">
                  <c:v>-0.17364817766693033</c:v>
                </c:pt>
                <c:pt idx="131">
                  <c:v>-0.13917310096006583</c:v>
                </c:pt>
                <c:pt idx="132">
                  <c:v>-0.10452846326765336</c:v>
                </c:pt>
                <c:pt idx="133">
                  <c:v>-6.975647374412558E-2</c:v>
                </c:pt>
                <c:pt idx="134">
                  <c:v>-3.4899496702500761E-2</c:v>
                </c:pt>
                <c:pt idx="135">
                  <c:v>-1.83772268236293E-16</c:v>
                </c:pt>
                <c:pt idx="136">
                  <c:v>3.4899496702501281E-2</c:v>
                </c:pt>
                <c:pt idx="137">
                  <c:v>6.9756473744125219E-2</c:v>
                </c:pt>
                <c:pt idx="138">
                  <c:v>0.10452846326765299</c:v>
                </c:pt>
                <c:pt idx="139">
                  <c:v>0.13917310096006547</c:v>
                </c:pt>
                <c:pt idx="140">
                  <c:v>0.17364817766692997</c:v>
                </c:pt>
                <c:pt idx="141">
                  <c:v>0.20791169081775943</c:v>
                </c:pt>
                <c:pt idx="142">
                  <c:v>0.24192189559966745</c:v>
                </c:pt>
                <c:pt idx="143">
                  <c:v>0.27563735581699939</c:v>
                </c:pt>
                <c:pt idx="144">
                  <c:v>0.30901699437494723</c:v>
                </c:pt>
                <c:pt idx="145">
                  <c:v>0.34202014332566899</c:v>
                </c:pt>
                <c:pt idx="146">
                  <c:v>0.37460659341591196</c:v>
                </c:pt>
                <c:pt idx="147">
                  <c:v>0.40673664307579976</c:v>
                </c:pt>
                <c:pt idx="148">
                  <c:v>0.4383711467890774</c:v>
                </c:pt>
                <c:pt idx="149">
                  <c:v>0.46947156278589042</c:v>
                </c:pt>
                <c:pt idx="150">
                  <c:v>0.50000000000000011</c:v>
                </c:pt>
                <c:pt idx="151">
                  <c:v>0.52991926423320468</c:v>
                </c:pt>
                <c:pt idx="152">
                  <c:v>0.55919290347074702</c:v>
                </c:pt>
                <c:pt idx="153">
                  <c:v>0.58778525229247292</c:v>
                </c:pt>
                <c:pt idx="154">
                  <c:v>0.61566147532565851</c:v>
                </c:pt>
                <c:pt idx="155">
                  <c:v>0.64278760968653925</c:v>
                </c:pt>
                <c:pt idx="156">
                  <c:v>0.66913060635885779</c:v>
                </c:pt>
                <c:pt idx="157">
                  <c:v>0.69465837045899725</c:v>
                </c:pt>
                <c:pt idx="158">
                  <c:v>0.71933980033865086</c:v>
                </c:pt>
                <c:pt idx="159">
                  <c:v>0.74314482547739424</c:v>
                </c:pt>
                <c:pt idx="160">
                  <c:v>0.76604444311897779</c:v>
                </c:pt>
                <c:pt idx="161">
                  <c:v>0.78801075360672201</c:v>
                </c:pt>
                <c:pt idx="162">
                  <c:v>0.80901699437494734</c:v>
                </c:pt>
                <c:pt idx="163">
                  <c:v>0.82903757255504185</c:v>
                </c:pt>
                <c:pt idx="164">
                  <c:v>0.84804809615642596</c:v>
                </c:pt>
                <c:pt idx="165">
                  <c:v>0.86602540378443837</c:v>
                </c:pt>
                <c:pt idx="166">
                  <c:v>0.88294759285892688</c:v>
                </c:pt>
                <c:pt idx="167">
                  <c:v>0.89879404629916682</c:v>
                </c:pt>
                <c:pt idx="168">
                  <c:v>0.91354545764260098</c:v>
                </c:pt>
                <c:pt idx="169">
                  <c:v>0.92718385456678731</c:v>
                </c:pt>
                <c:pt idx="170">
                  <c:v>0.93969262078590843</c:v>
                </c:pt>
                <c:pt idx="171">
                  <c:v>0.95105651629515353</c:v>
                </c:pt>
                <c:pt idx="172">
                  <c:v>0.96126169593831889</c:v>
                </c:pt>
                <c:pt idx="173">
                  <c:v>0.97029572627599647</c:v>
                </c:pt>
                <c:pt idx="174">
                  <c:v>0.97814760073380558</c:v>
                </c:pt>
                <c:pt idx="175">
                  <c:v>0.98480775301220802</c:v>
                </c:pt>
                <c:pt idx="176">
                  <c:v>0.99026806874157025</c:v>
                </c:pt>
                <c:pt idx="177">
                  <c:v>0.99452189536827329</c:v>
                </c:pt>
                <c:pt idx="178">
                  <c:v>0.9975640502598242</c:v>
                </c:pt>
                <c:pt idx="179">
                  <c:v>0.99939082701909576</c:v>
                </c:pt>
                <c:pt idx="180">
                  <c:v>1</c:v>
                </c:pt>
              </c:numCache>
            </c:numRef>
          </c:xVal>
          <c:yVal>
            <c:numRef>
              <c:f>'Ark1'!$R$47:$R$227</c:f>
              <c:numCache>
                <c:formatCode>0.00000</c:formatCode>
                <c:ptCount val="181"/>
                <c:pt idx="0">
                  <c:v>0</c:v>
                </c:pt>
                <c:pt idx="1">
                  <c:v>3.4899496702500969E-2</c:v>
                </c:pt>
                <c:pt idx="2">
                  <c:v>6.9756473744125302E-2</c:v>
                </c:pt>
                <c:pt idx="3">
                  <c:v>0.10452846326765347</c:v>
                </c:pt>
                <c:pt idx="4">
                  <c:v>0.13917310096006544</c:v>
                </c:pt>
                <c:pt idx="5">
                  <c:v>0.17364817766693033</c:v>
                </c:pt>
                <c:pt idx="6">
                  <c:v>0.20791169081775934</c:v>
                </c:pt>
                <c:pt idx="7">
                  <c:v>0.24192189559966773</c:v>
                </c:pt>
                <c:pt idx="8">
                  <c:v>0.27563735581699916</c:v>
                </c:pt>
                <c:pt idx="9">
                  <c:v>0.3090169943749474</c:v>
                </c:pt>
                <c:pt idx="10">
                  <c:v>0.34202014332566871</c:v>
                </c:pt>
                <c:pt idx="11">
                  <c:v>0.37460659341591201</c:v>
                </c:pt>
                <c:pt idx="12">
                  <c:v>0.40673664307580021</c:v>
                </c:pt>
                <c:pt idx="13">
                  <c:v>0.4383711467890774</c:v>
                </c:pt>
                <c:pt idx="14">
                  <c:v>0.46947156278589081</c:v>
                </c:pt>
                <c:pt idx="15">
                  <c:v>0.49999999999999994</c:v>
                </c:pt>
                <c:pt idx="16">
                  <c:v>0.5299192642332049</c:v>
                </c:pt>
                <c:pt idx="17">
                  <c:v>0.5591929034707469</c:v>
                </c:pt>
                <c:pt idx="18">
                  <c:v>0.58778525229247314</c:v>
                </c:pt>
                <c:pt idx="19">
                  <c:v>0.61566147532565829</c:v>
                </c:pt>
                <c:pt idx="20">
                  <c:v>0.64278760968653925</c:v>
                </c:pt>
                <c:pt idx="21">
                  <c:v>0.66913060635885824</c:v>
                </c:pt>
                <c:pt idx="22">
                  <c:v>0.69465837045899725</c:v>
                </c:pt>
                <c:pt idx="23">
                  <c:v>0.71933980033865108</c:v>
                </c:pt>
                <c:pt idx="24">
                  <c:v>0.74314482547739424</c:v>
                </c:pt>
                <c:pt idx="25">
                  <c:v>0.76604444311897801</c:v>
                </c:pt>
                <c:pt idx="26">
                  <c:v>0.78801075360672201</c:v>
                </c:pt>
                <c:pt idx="27">
                  <c:v>0.80901699437494745</c:v>
                </c:pt>
                <c:pt idx="28">
                  <c:v>0.82903757255504174</c:v>
                </c:pt>
                <c:pt idx="29">
                  <c:v>0.84804809615642596</c:v>
                </c:pt>
                <c:pt idx="30">
                  <c:v>0.8660254037844386</c:v>
                </c:pt>
                <c:pt idx="31">
                  <c:v>0.88294759285892688</c:v>
                </c:pt>
                <c:pt idx="32">
                  <c:v>0.89879404629916704</c:v>
                </c:pt>
                <c:pt idx="33">
                  <c:v>0.91354545764260087</c:v>
                </c:pt>
                <c:pt idx="34">
                  <c:v>0.92718385456678742</c:v>
                </c:pt>
                <c:pt idx="35">
                  <c:v>0.93969262078590832</c:v>
                </c:pt>
                <c:pt idx="36">
                  <c:v>0.95105651629515353</c:v>
                </c:pt>
                <c:pt idx="37">
                  <c:v>0.96126169593831889</c:v>
                </c:pt>
                <c:pt idx="38">
                  <c:v>0.97029572627599647</c:v>
                </c:pt>
                <c:pt idx="39">
                  <c:v>0.97814760073380558</c:v>
                </c:pt>
                <c:pt idx="40">
                  <c:v>0.98480775301220802</c:v>
                </c:pt>
                <c:pt idx="41">
                  <c:v>0.99026806874157036</c:v>
                </c:pt>
                <c:pt idx="42">
                  <c:v>0.99452189536827329</c:v>
                </c:pt>
                <c:pt idx="43">
                  <c:v>0.9975640502598242</c:v>
                </c:pt>
                <c:pt idx="44">
                  <c:v>0.99939082701909576</c:v>
                </c:pt>
                <c:pt idx="45">
                  <c:v>1</c:v>
                </c:pt>
                <c:pt idx="46">
                  <c:v>0.99939082701909576</c:v>
                </c:pt>
                <c:pt idx="47">
                  <c:v>0.9975640502598242</c:v>
                </c:pt>
                <c:pt idx="48">
                  <c:v>0.99452189536827329</c:v>
                </c:pt>
                <c:pt idx="49">
                  <c:v>0.99026806874157036</c:v>
                </c:pt>
                <c:pt idx="50">
                  <c:v>0.98480775301220802</c:v>
                </c:pt>
                <c:pt idx="51">
                  <c:v>0.97814760073380569</c:v>
                </c:pt>
                <c:pt idx="52">
                  <c:v>0.97029572627599647</c:v>
                </c:pt>
                <c:pt idx="53">
                  <c:v>0.96126169593831889</c:v>
                </c:pt>
                <c:pt idx="54">
                  <c:v>0.95105651629515364</c:v>
                </c:pt>
                <c:pt idx="55">
                  <c:v>0.93969262078590843</c:v>
                </c:pt>
                <c:pt idx="56">
                  <c:v>0.92718385456678742</c:v>
                </c:pt>
                <c:pt idx="57">
                  <c:v>0.91354545764260087</c:v>
                </c:pt>
                <c:pt idx="58">
                  <c:v>0.89879404629916693</c:v>
                </c:pt>
                <c:pt idx="59">
                  <c:v>0.88294759285892688</c:v>
                </c:pt>
                <c:pt idx="60">
                  <c:v>0.86602540378443871</c:v>
                </c:pt>
                <c:pt idx="61">
                  <c:v>0.84804809615642607</c:v>
                </c:pt>
                <c:pt idx="62">
                  <c:v>0.82903757255504174</c:v>
                </c:pt>
                <c:pt idx="63">
                  <c:v>0.80901699437494745</c:v>
                </c:pt>
                <c:pt idx="64">
                  <c:v>0.78801075360672201</c:v>
                </c:pt>
                <c:pt idx="65">
                  <c:v>0.76604444311897801</c:v>
                </c:pt>
                <c:pt idx="66">
                  <c:v>0.74314482547739424</c:v>
                </c:pt>
                <c:pt idx="67">
                  <c:v>0.71933980033865108</c:v>
                </c:pt>
                <c:pt idx="68">
                  <c:v>0.69465837045899714</c:v>
                </c:pt>
                <c:pt idx="69">
                  <c:v>0.66913060635885835</c:v>
                </c:pt>
                <c:pt idx="70">
                  <c:v>0.64278760968653947</c:v>
                </c:pt>
                <c:pt idx="71">
                  <c:v>0.6156614753256584</c:v>
                </c:pt>
                <c:pt idx="72">
                  <c:v>0.58778525229247325</c:v>
                </c:pt>
                <c:pt idx="73">
                  <c:v>0.5591929034707469</c:v>
                </c:pt>
                <c:pt idx="74">
                  <c:v>0.5299192642332049</c:v>
                </c:pt>
                <c:pt idx="75">
                  <c:v>0.49999999999999994</c:v>
                </c:pt>
                <c:pt idx="76">
                  <c:v>0.46947156278589069</c:v>
                </c:pt>
                <c:pt idx="77">
                  <c:v>0.43837114678907729</c:v>
                </c:pt>
                <c:pt idx="78">
                  <c:v>0.40673664307580043</c:v>
                </c:pt>
                <c:pt idx="79">
                  <c:v>0.37460659341591224</c:v>
                </c:pt>
                <c:pt idx="80">
                  <c:v>0.34202014332566888</c:v>
                </c:pt>
                <c:pt idx="81">
                  <c:v>0.30901699437494751</c:v>
                </c:pt>
                <c:pt idx="82">
                  <c:v>0.27563735581699922</c:v>
                </c:pt>
                <c:pt idx="83">
                  <c:v>0.24192189559966773</c:v>
                </c:pt>
                <c:pt idx="84">
                  <c:v>0.20791169081775931</c:v>
                </c:pt>
                <c:pt idx="85">
                  <c:v>0.17364817766693028</c:v>
                </c:pt>
                <c:pt idx="86">
                  <c:v>0.13917310096006533</c:v>
                </c:pt>
                <c:pt idx="87">
                  <c:v>0.10452846326765373</c:v>
                </c:pt>
                <c:pt idx="88">
                  <c:v>6.9756473744125524E-2</c:v>
                </c:pt>
                <c:pt idx="89">
                  <c:v>3.4899496702501143E-2</c:v>
                </c:pt>
                <c:pt idx="90">
                  <c:v>1.22514845490862E-16</c:v>
                </c:pt>
                <c:pt idx="91">
                  <c:v>-3.48994967025009E-2</c:v>
                </c:pt>
                <c:pt idx="92">
                  <c:v>-6.9756473744125275E-2</c:v>
                </c:pt>
                <c:pt idx="93">
                  <c:v>-0.1045284632676535</c:v>
                </c:pt>
                <c:pt idx="94">
                  <c:v>-0.13917310096006552</c:v>
                </c:pt>
                <c:pt idx="95">
                  <c:v>-0.17364817766693047</c:v>
                </c:pt>
                <c:pt idx="96">
                  <c:v>-0.20791169081775951</c:v>
                </c:pt>
                <c:pt idx="97">
                  <c:v>-0.24192189559966751</c:v>
                </c:pt>
                <c:pt idx="98">
                  <c:v>-0.275637355816999</c:v>
                </c:pt>
                <c:pt idx="99">
                  <c:v>-0.30901699437494728</c:v>
                </c:pt>
                <c:pt idx="100">
                  <c:v>-0.34202014332566866</c:v>
                </c:pt>
                <c:pt idx="101">
                  <c:v>-0.37460659341591201</c:v>
                </c:pt>
                <c:pt idx="102">
                  <c:v>-0.40673664307580021</c:v>
                </c:pt>
                <c:pt idx="103">
                  <c:v>-0.43837114678907746</c:v>
                </c:pt>
                <c:pt idx="104">
                  <c:v>-0.46947156278589086</c:v>
                </c:pt>
                <c:pt idx="105">
                  <c:v>-0.50000000000000011</c:v>
                </c:pt>
                <c:pt idx="106">
                  <c:v>-0.52991926423320479</c:v>
                </c:pt>
                <c:pt idx="107">
                  <c:v>-0.55919290347074668</c:v>
                </c:pt>
                <c:pt idx="108">
                  <c:v>-0.58778525229247303</c:v>
                </c:pt>
                <c:pt idx="109">
                  <c:v>-0.61566147532565818</c:v>
                </c:pt>
                <c:pt idx="110">
                  <c:v>-0.64278760968653925</c:v>
                </c:pt>
                <c:pt idx="111">
                  <c:v>-0.66913060635885824</c:v>
                </c:pt>
                <c:pt idx="112">
                  <c:v>-0.69465837045899737</c:v>
                </c:pt>
                <c:pt idx="113">
                  <c:v>-0.71933980033865119</c:v>
                </c:pt>
                <c:pt idx="114">
                  <c:v>-0.74314482547739436</c:v>
                </c:pt>
                <c:pt idx="115">
                  <c:v>-0.7660444431189779</c:v>
                </c:pt>
                <c:pt idx="116">
                  <c:v>-0.78801075360672213</c:v>
                </c:pt>
                <c:pt idx="117">
                  <c:v>-0.80901699437494734</c:v>
                </c:pt>
                <c:pt idx="118">
                  <c:v>-0.82903757255504185</c:v>
                </c:pt>
                <c:pt idx="119">
                  <c:v>-0.84804809615642596</c:v>
                </c:pt>
                <c:pt idx="120">
                  <c:v>-0.86602540378443837</c:v>
                </c:pt>
                <c:pt idx="121">
                  <c:v>-0.88294759285892699</c:v>
                </c:pt>
                <c:pt idx="122">
                  <c:v>-0.89879404629916682</c:v>
                </c:pt>
                <c:pt idx="123">
                  <c:v>-0.91354545764260098</c:v>
                </c:pt>
                <c:pt idx="124">
                  <c:v>-0.92718385456678731</c:v>
                </c:pt>
                <c:pt idx="125">
                  <c:v>-0.93969262078590843</c:v>
                </c:pt>
                <c:pt idx="126">
                  <c:v>-0.95105651629515353</c:v>
                </c:pt>
                <c:pt idx="127">
                  <c:v>-0.96126169593831901</c:v>
                </c:pt>
                <c:pt idx="128">
                  <c:v>-0.97029572627599647</c:v>
                </c:pt>
                <c:pt idx="129">
                  <c:v>-0.97814760073380558</c:v>
                </c:pt>
                <c:pt idx="130">
                  <c:v>-0.98480775301220802</c:v>
                </c:pt>
                <c:pt idx="131">
                  <c:v>-0.99026806874157025</c:v>
                </c:pt>
                <c:pt idx="132">
                  <c:v>-0.9945218953682734</c:v>
                </c:pt>
                <c:pt idx="133">
                  <c:v>-0.9975640502598242</c:v>
                </c:pt>
                <c:pt idx="134">
                  <c:v>-0.99939082701909576</c:v>
                </c:pt>
                <c:pt idx="135">
                  <c:v>-1</c:v>
                </c:pt>
                <c:pt idx="136">
                  <c:v>-0.99939082701909576</c:v>
                </c:pt>
                <c:pt idx="137">
                  <c:v>-0.99756405025982431</c:v>
                </c:pt>
                <c:pt idx="138">
                  <c:v>-0.9945218953682734</c:v>
                </c:pt>
                <c:pt idx="139">
                  <c:v>-0.99026806874157036</c:v>
                </c:pt>
                <c:pt idx="140">
                  <c:v>-0.98480775301220813</c:v>
                </c:pt>
                <c:pt idx="141">
                  <c:v>-0.97814760073380558</c:v>
                </c:pt>
                <c:pt idx="142">
                  <c:v>-0.97029572627599658</c:v>
                </c:pt>
                <c:pt idx="143">
                  <c:v>-0.96126169593831878</c:v>
                </c:pt>
                <c:pt idx="144">
                  <c:v>-0.95105651629515364</c:v>
                </c:pt>
                <c:pt idx="145">
                  <c:v>-0.93969262078590832</c:v>
                </c:pt>
                <c:pt idx="146">
                  <c:v>-0.92718385456678742</c:v>
                </c:pt>
                <c:pt idx="147">
                  <c:v>-0.91354545764260109</c:v>
                </c:pt>
                <c:pt idx="148">
                  <c:v>-0.89879404629916704</c:v>
                </c:pt>
                <c:pt idx="149">
                  <c:v>-0.8829475928589271</c:v>
                </c:pt>
                <c:pt idx="150">
                  <c:v>-0.8660254037844386</c:v>
                </c:pt>
                <c:pt idx="151">
                  <c:v>-0.84804809615642618</c:v>
                </c:pt>
                <c:pt idx="152">
                  <c:v>-0.82903757255504162</c:v>
                </c:pt>
                <c:pt idx="153">
                  <c:v>-0.80901699437494756</c:v>
                </c:pt>
                <c:pt idx="154">
                  <c:v>-0.78801075360672179</c:v>
                </c:pt>
                <c:pt idx="155">
                  <c:v>-0.76604444311897812</c:v>
                </c:pt>
                <c:pt idx="156">
                  <c:v>-0.74314482547739458</c:v>
                </c:pt>
                <c:pt idx="157">
                  <c:v>-0.71933980033865119</c:v>
                </c:pt>
                <c:pt idx="158">
                  <c:v>-0.69465837045899759</c:v>
                </c:pt>
                <c:pt idx="159">
                  <c:v>-0.66913060635885813</c:v>
                </c:pt>
                <c:pt idx="160">
                  <c:v>-0.64278760968653958</c:v>
                </c:pt>
                <c:pt idx="161">
                  <c:v>-0.61566147532565818</c:v>
                </c:pt>
                <c:pt idx="162">
                  <c:v>-0.58778525229247336</c:v>
                </c:pt>
                <c:pt idx="163">
                  <c:v>-0.55919290347074657</c:v>
                </c:pt>
                <c:pt idx="164">
                  <c:v>-0.52991926423320501</c:v>
                </c:pt>
                <c:pt idx="165">
                  <c:v>-0.50000000000000044</c:v>
                </c:pt>
                <c:pt idx="166">
                  <c:v>-0.46947156278589081</c:v>
                </c:pt>
                <c:pt idx="167">
                  <c:v>-0.43837114678907779</c:v>
                </c:pt>
                <c:pt idx="168">
                  <c:v>-0.40673664307580015</c:v>
                </c:pt>
                <c:pt idx="169">
                  <c:v>-0.37460659341591235</c:v>
                </c:pt>
                <c:pt idx="170">
                  <c:v>-0.3420201433256686</c:v>
                </c:pt>
                <c:pt idx="171">
                  <c:v>-0.30901699437494762</c:v>
                </c:pt>
                <c:pt idx="172">
                  <c:v>-0.27563735581699894</c:v>
                </c:pt>
                <c:pt idx="173">
                  <c:v>-0.24192189559966787</c:v>
                </c:pt>
                <c:pt idx="174">
                  <c:v>-0.20791169081775987</c:v>
                </c:pt>
                <c:pt idx="175">
                  <c:v>-0.17364817766693039</c:v>
                </c:pt>
                <c:pt idx="176">
                  <c:v>-0.13917310096006588</c:v>
                </c:pt>
                <c:pt idx="177">
                  <c:v>-0.10452846326765342</c:v>
                </c:pt>
                <c:pt idx="178">
                  <c:v>-6.9756473744125636E-2</c:v>
                </c:pt>
                <c:pt idx="179">
                  <c:v>-3.4899496702500823E-2</c:v>
                </c:pt>
                <c:pt idx="180">
                  <c:v>-2.45029690981724E-16</c:v>
                </c:pt>
              </c:numCache>
            </c:numRef>
          </c:yVal>
          <c:smooth val="1"/>
        </c:ser>
        <c:ser>
          <c:idx val="7"/>
          <c:order val="5"/>
          <c:tx>
            <c:strRef>
              <c:f>'Ark1'!$A$32</c:f>
              <c:strCache>
                <c:ptCount val="1"/>
                <c:pt idx="0">
                  <c:v>Venus</c:v>
                </c:pt>
              </c:strCache>
            </c:strRef>
          </c:tx>
          <c:marker>
            <c:symbol val="none"/>
          </c:marker>
          <c:dPt>
            <c:idx val="1"/>
            <c:marker>
              <c:symbol val="circle"/>
              <c:size val="7"/>
              <c:spPr>
                <a:solidFill>
                  <a:srgbClr val="00B050"/>
                </a:solidFill>
              </c:spPr>
            </c:marker>
            <c:bubble3D val="0"/>
          </c:dPt>
          <c:xVal>
            <c:numRef>
              <c:f>('Ark1'!$H$32,'Ark1'!$L$32)</c:f>
              <c:numCache>
                <c:formatCode>General</c:formatCode>
                <c:ptCount val="2"/>
                <c:pt idx="0">
                  <c:v>0.3497184710622489</c:v>
                </c:pt>
                <c:pt idx="1">
                  <c:v>0.73242010093419951</c:v>
                </c:pt>
              </c:numCache>
            </c:numRef>
          </c:xVal>
          <c:yVal>
            <c:numRef>
              <c:f>('Ark1'!$I$32,'Ark1'!$M$32)</c:f>
              <c:numCache>
                <c:formatCode>General</c:formatCode>
                <c:ptCount val="2"/>
                <c:pt idx="0">
                  <c:v>0.42449616134646362</c:v>
                </c:pt>
                <c:pt idx="1">
                  <c:v>0.34939980661900327</c:v>
                </c:pt>
              </c:numCache>
            </c:numRef>
          </c:yVal>
          <c:smooth val="1"/>
        </c:ser>
        <c:ser>
          <c:idx val="8"/>
          <c:order val="6"/>
          <c:tx>
            <c:strRef>
              <c:f>'Ark1'!$S$45</c:f>
              <c:strCache>
                <c:ptCount val="1"/>
                <c:pt idx="0">
                  <c:v>Solen-Mars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xVal>
            <c:numRef>
              <c:f>'Ark1'!$S$47:$S$227</c:f>
              <c:numCache>
                <c:formatCode>0.00000</c:formatCode>
                <c:ptCount val="181"/>
                <c:pt idx="0">
                  <c:v>1.06</c:v>
                </c:pt>
                <c:pt idx="1">
                  <c:v>1.0593542766402415</c:v>
                </c:pt>
                <c:pt idx="2">
                  <c:v>1.0574178932754137</c:v>
                </c:pt>
                <c:pt idx="3">
                  <c:v>1.0541932090903698</c:v>
                </c:pt>
                <c:pt idx="4">
                  <c:v>1.0496841528660645</c:v>
                </c:pt>
                <c:pt idx="5">
                  <c:v>1.0438962181929405</c:v>
                </c:pt>
                <c:pt idx="6">
                  <c:v>1.0368364567778341</c:v>
                </c:pt>
                <c:pt idx="7">
                  <c:v>1.0285134698525562</c:v>
                </c:pt>
                <c:pt idx="8">
                  <c:v>1.0189373976946181</c:v>
                </c:pt>
                <c:pt idx="9">
                  <c:v>1.0081199072728628</c:v>
                </c:pt>
                <c:pt idx="10">
                  <c:v>0.99607417803306297</c:v>
                </c:pt>
                <c:pt idx="11">
                  <c:v>0.98281488584079468</c:v>
                </c:pt>
                <c:pt idx="12">
                  <c:v>0.96835818510115701</c:v>
                </c:pt>
                <c:pt idx="13">
                  <c:v>0.95272168907711707</c:v>
                </c:pt>
                <c:pt idx="14">
                  <c:v>0.93592444843046263</c:v>
                </c:pt>
                <c:pt idx="15">
                  <c:v>0.91798692801150505</c:v>
                </c:pt>
                <c:pt idx="16">
                  <c:v>0.89893098192581156</c:v>
                </c:pt>
                <c:pt idx="17">
                  <c:v>0.87877982690834422</c:v>
                </c:pt>
                <c:pt idx="18">
                  <c:v>0.85755801403744436</c:v>
                </c:pt>
                <c:pt idx="19">
                  <c:v>0.83529139882312531</c:v>
                </c:pt>
                <c:pt idx="20">
                  <c:v>0.81200710970611678</c:v>
                </c:pt>
                <c:pt idx="21">
                  <c:v>0.78773351500603794</c:v>
                </c:pt>
                <c:pt idx="22">
                  <c:v>0.76250018835897027</c:v>
                </c:pt>
                <c:pt idx="23">
                  <c:v>0.73633787268653716</c:v>
                </c:pt>
                <c:pt idx="24">
                  <c:v>0.70927844274038976</c:v>
                </c:pt>
                <c:pt idx="25">
                  <c:v>0.68135486626773178</c:v>
                </c:pt>
                <c:pt idx="26">
                  <c:v>0.65260116384519784</c:v>
                </c:pt>
                <c:pt idx="27">
                  <c:v>0.62305236743002157</c:v>
                </c:pt>
                <c:pt idx="28">
                  <c:v>0.59274447767899163</c:v>
                </c:pt>
                <c:pt idx="29">
                  <c:v>0.56171442008719719</c:v>
                </c:pt>
                <c:pt idx="30">
                  <c:v>0.53000000000000014</c:v>
                </c:pt>
                <c:pt idx="31">
                  <c:v>0.49763985655304432</c:v>
                </c:pt>
                <c:pt idx="32">
                  <c:v>0.46467341559642211</c:v>
                </c:pt>
                <c:pt idx="33">
                  <c:v>0.43114084166034822</c:v>
                </c:pt>
                <c:pt idx="34">
                  <c:v>0.39708298902086669</c:v>
                </c:pt>
                <c:pt idx="35">
                  <c:v>0.36254135192520898</c:v>
                </c:pt>
                <c:pt idx="36">
                  <c:v>0.32755801403744433</c:v>
                </c:pt>
                <c:pt idx="37">
                  <c:v>0.29217559716601915</c:v>
                </c:pt>
                <c:pt idx="38">
                  <c:v>0.25643720933564773</c:v>
                </c:pt>
                <c:pt idx="39">
                  <c:v>0.22038639226682502</c:v>
                </c:pt>
                <c:pt idx="40">
                  <c:v>0.18406706832694625</c:v>
                </c:pt>
                <c:pt idx="41">
                  <c:v>0.1475234870176694</c:v>
                </c:pt>
                <c:pt idx="42">
                  <c:v>0.11080017106371268</c:v>
                </c:pt>
                <c:pt idx="43">
                  <c:v>7.3941862168772757E-2</c:v>
                </c:pt>
                <c:pt idx="44">
                  <c:v>3.699346650465115E-2</c:v>
                </c:pt>
                <c:pt idx="45">
                  <c:v>6.4932868110156858E-17</c:v>
                </c:pt>
                <c:pt idx="46">
                  <c:v>-3.6993466504651011E-2</c:v>
                </c:pt>
                <c:pt idx="47">
                  <c:v>-7.3941862168772854E-2</c:v>
                </c:pt>
                <c:pt idx="48">
                  <c:v>-0.11080017106371277</c:v>
                </c:pt>
                <c:pt idx="49">
                  <c:v>-0.14752348701766929</c:v>
                </c:pt>
                <c:pt idx="50">
                  <c:v>-0.18406706832694614</c:v>
                </c:pt>
                <c:pt idx="51">
                  <c:v>-0.22038639226682491</c:v>
                </c:pt>
                <c:pt idx="52">
                  <c:v>-0.25643720933564784</c:v>
                </c:pt>
                <c:pt idx="53">
                  <c:v>-0.29217559716601899</c:v>
                </c:pt>
                <c:pt idx="54">
                  <c:v>-0.32755801403744422</c:v>
                </c:pt>
                <c:pt idx="55">
                  <c:v>-0.36254135192520887</c:v>
                </c:pt>
                <c:pt idx="56">
                  <c:v>-0.39708298902086681</c:v>
                </c:pt>
                <c:pt idx="57">
                  <c:v>-0.43114084166034833</c:v>
                </c:pt>
                <c:pt idx="58">
                  <c:v>-0.46467341559642217</c:v>
                </c:pt>
                <c:pt idx="59">
                  <c:v>-0.49763985655304438</c:v>
                </c:pt>
                <c:pt idx="60">
                  <c:v>-0.5299999999999998</c:v>
                </c:pt>
                <c:pt idx="61">
                  <c:v>-0.56171442008719707</c:v>
                </c:pt>
                <c:pt idx="62">
                  <c:v>-0.59274447767899152</c:v>
                </c:pt>
                <c:pt idx="63">
                  <c:v>-0.62305236743002146</c:v>
                </c:pt>
                <c:pt idx="64">
                  <c:v>-0.65260116384519784</c:v>
                </c:pt>
                <c:pt idx="65">
                  <c:v>-0.68135486626773178</c:v>
                </c:pt>
                <c:pt idx="66">
                  <c:v>-0.70927844274038976</c:v>
                </c:pt>
                <c:pt idx="67">
                  <c:v>-0.73633787268653728</c:v>
                </c:pt>
                <c:pt idx="68">
                  <c:v>-0.76250018835897027</c:v>
                </c:pt>
                <c:pt idx="69">
                  <c:v>-0.78773351500603772</c:v>
                </c:pt>
                <c:pt idx="70">
                  <c:v>-0.81200710970611667</c:v>
                </c:pt>
                <c:pt idx="71">
                  <c:v>-0.83529139882312531</c:v>
                </c:pt>
                <c:pt idx="72">
                  <c:v>-0.85755801403744425</c:v>
                </c:pt>
                <c:pt idx="73">
                  <c:v>-0.87877982690834422</c:v>
                </c:pt>
                <c:pt idx="74">
                  <c:v>-0.89893098192581156</c:v>
                </c:pt>
                <c:pt idx="75">
                  <c:v>-0.91798692801150505</c:v>
                </c:pt>
                <c:pt idx="76">
                  <c:v>-0.93592444843046263</c:v>
                </c:pt>
                <c:pt idx="77">
                  <c:v>-0.95272168907711707</c:v>
                </c:pt>
                <c:pt idx="78">
                  <c:v>-0.9683581851011569</c:v>
                </c:pt>
                <c:pt idx="79">
                  <c:v>-0.98281488584079457</c:v>
                </c:pt>
                <c:pt idx="80">
                  <c:v>-0.99607417803306286</c:v>
                </c:pt>
                <c:pt idx="81">
                  <c:v>-1.0081199072728628</c:v>
                </c:pt>
                <c:pt idx="82">
                  <c:v>-1.0189373976946181</c:v>
                </c:pt>
                <c:pt idx="83">
                  <c:v>-1.0285134698525562</c:v>
                </c:pt>
                <c:pt idx="84">
                  <c:v>-1.0368364567778341</c:v>
                </c:pt>
                <c:pt idx="85">
                  <c:v>-1.0438962181929405</c:v>
                </c:pt>
                <c:pt idx="86">
                  <c:v>-1.0496841528660645</c:v>
                </c:pt>
                <c:pt idx="87">
                  <c:v>-1.0541932090903698</c:v>
                </c:pt>
                <c:pt idx="88">
                  <c:v>-1.0574178932754137</c:v>
                </c:pt>
                <c:pt idx="89">
                  <c:v>-1.0593542766402415</c:v>
                </c:pt>
                <c:pt idx="90">
                  <c:v>-1.06</c:v>
                </c:pt>
                <c:pt idx="91">
                  <c:v>-1.0593542766402415</c:v>
                </c:pt>
                <c:pt idx="92">
                  <c:v>-1.0574178932754137</c:v>
                </c:pt>
                <c:pt idx="93">
                  <c:v>-1.0541932090903698</c:v>
                </c:pt>
                <c:pt idx="94">
                  <c:v>-1.0496841528660645</c:v>
                </c:pt>
                <c:pt idx="95">
                  <c:v>-1.0438962181929405</c:v>
                </c:pt>
                <c:pt idx="96">
                  <c:v>-1.0368364567778339</c:v>
                </c:pt>
                <c:pt idx="97">
                  <c:v>-1.0285134698525562</c:v>
                </c:pt>
                <c:pt idx="98">
                  <c:v>-1.0189373976946181</c:v>
                </c:pt>
                <c:pt idx="99">
                  <c:v>-1.0081199072728628</c:v>
                </c:pt>
                <c:pt idx="100">
                  <c:v>-0.99607417803306297</c:v>
                </c:pt>
                <c:pt idx="101">
                  <c:v>-0.98281488584079468</c:v>
                </c:pt>
                <c:pt idx="102">
                  <c:v>-0.96835818510115701</c:v>
                </c:pt>
                <c:pt idx="103">
                  <c:v>-0.95272168907711696</c:v>
                </c:pt>
                <c:pt idx="104">
                  <c:v>-0.93592444843046252</c:v>
                </c:pt>
                <c:pt idx="105">
                  <c:v>-0.91798692801150494</c:v>
                </c:pt>
                <c:pt idx="106">
                  <c:v>-0.89893098192581167</c:v>
                </c:pt>
                <c:pt idx="107">
                  <c:v>-0.87877982690834444</c:v>
                </c:pt>
                <c:pt idx="108">
                  <c:v>-0.85755801403744447</c:v>
                </c:pt>
                <c:pt idx="109">
                  <c:v>-0.83529139882312542</c:v>
                </c:pt>
                <c:pt idx="110">
                  <c:v>-0.81200710970611678</c:v>
                </c:pt>
                <c:pt idx="111">
                  <c:v>-0.78773351500603794</c:v>
                </c:pt>
                <c:pt idx="112">
                  <c:v>-0.76250018835897015</c:v>
                </c:pt>
                <c:pt idx="113">
                  <c:v>-0.73633787268653716</c:v>
                </c:pt>
                <c:pt idx="114">
                  <c:v>-0.70927844274038965</c:v>
                </c:pt>
                <c:pt idx="115">
                  <c:v>-0.6813548662677319</c:v>
                </c:pt>
                <c:pt idx="116">
                  <c:v>-0.65260116384519762</c:v>
                </c:pt>
                <c:pt idx="117">
                  <c:v>-0.62305236743002168</c:v>
                </c:pt>
                <c:pt idx="118">
                  <c:v>-0.59274447767899141</c:v>
                </c:pt>
                <c:pt idx="119">
                  <c:v>-0.5617144200871973</c:v>
                </c:pt>
                <c:pt idx="120">
                  <c:v>-0.53000000000000047</c:v>
                </c:pt>
                <c:pt idx="121">
                  <c:v>-0.49763985655304421</c:v>
                </c:pt>
                <c:pt idx="122">
                  <c:v>-0.46467341559642245</c:v>
                </c:pt>
                <c:pt idx="123">
                  <c:v>-0.43114084166034811</c:v>
                </c:pt>
                <c:pt idx="124">
                  <c:v>-0.39708298902086703</c:v>
                </c:pt>
                <c:pt idx="125">
                  <c:v>-0.3625413519252087</c:v>
                </c:pt>
                <c:pt idx="126">
                  <c:v>-0.32755801403744444</c:v>
                </c:pt>
                <c:pt idx="127">
                  <c:v>-0.29217559716601882</c:v>
                </c:pt>
                <c:pt idx="128">
                  <c:v>-0.25643720933564784</c:v>
                </c:pt>
                <c:pt idx="129">
                  <c:v>-0.22038639226682538</c:v>
                </c:pt>
                <c:pt idx="130">
                  <c:v>-0.18406706832694616</c:v>
                </c:pt>
                <c:pt idx="131">
                  <c:v>-0.14752348701766979</c:v>
                </c:pt>
                <c:pt idx="132">
                  <c:v>-0.11080017106371257</c:v>
                </c:pt>
                <c:pt idx="133">
                  <c:v>-7.3941862168773118E-2</c:v>
                </c:pt>
                <c:pt idx="134">
                  <c:v>-3.699346650465081E-2</c:v>
                </c:pt>
                <c:pt idx="135">
                  <c:v>-1.9479860433047059E-16</c:v>
                </c:pt>
                <c:pt idx="136">
                  <c:v>3.6993466504651358E-2</c:v>
                </c:pt>
                <c:pt idx="137">
                  <c:v>7.3941862168772743E-2</c:v>
                </c:pt>
                <c:pt idx="138">
                  <c:v>0.11080017106371216</c:v>
                </c:pt>
                <c:pt idx="139">
                  <c:v>0.1475234870176694</c:v>
                </c:pt>
                <c:pt idx="140">
                  <c:v>0.18406706832694578</c:v>
                </c:pt>
                <c:pt idx="141">
                  <c:v>0.22038639226682499</c:v>
                </c:pt>
                <c:pt idx="142">
                  <c:v>0.25643720933564751</c:v>
                </c:pt>
                <c:pt idx="143">
                  <c:v>0.29217559716601937</c:v>
                </c:pt>
                <c:pt idx="144">
                  <c:v>0.32755801403744406</c:v>
                </c:pt>
                <c:pt idx="145">
                  <c:v>0.36254135192520914</c:v>
                </c:pt>
                <c:pt idx="146">
                  <c:v>0.39708298902086669</c:v>
                </c:pt>
                <c:pt idx="147">
                  <c:v>0.43114084166034777</c:v>
                </c:pt>
                <c:pt idx="148">
                  <c:v>0.46467341559642206</c:v>
                </c:pt>
                <c:pt idx="149">
                  <c:v>0.49763985655304388</c:v>
                </c:pt>
                <c:pt idx="150">
                  <c:v>0.53000000000000014</c:v>
                </c:pt>
                <c:pt idx="151">
                  <c:v>0.56171442008719696</c:v>
                </c:pt>
                <c:pt idx="152">
                  <c:v>0.59274447767899185</c:v>
                </c:pt>
                <c:pt idx="153">
                  <c:v>0.62305236743002135</c:v>
                </c:pt>
                <c:pt idx="154">
                  <c:v>0.65260116384519806</c:v>
                </c:pt>
                <c:pt idx="155">
                  <c:v>0.68135486626773167</c:v>
                </c:pt>
                <c:pt idx="156">
                  <c:v>0.70927844274038931</c:v>
                </c:pt>
                <c:pt idx="157">
                  <c:v>0.73633787268653716</c:v>
                </c:pt>
                <c:pt idx="158">
                  <c:v>0.76250018835896993</c:v>
                </c:pt>
                <c:pt idx="159">
                  <c:v>0.78773351500603794</c:v>
                </c:pt>
                <c:pt idx="160">
                  <c:v>0.81200710970611645</c:v>
                </c:pt>
                <c:pt idx="161">
                  <c:v>0.83529139882312542</c:v>
                </c:pt>
                <c:pt idx="162">
                  <c:v>0.85755801403744425</c:v>
                </c:pt>
                <c:pt idx="163">
                  <c:v>0.87877982690834444</c:v>
                </c:pt>
                <c:pt idx="164">
                  <c:v>0.89893098192581156</c:v>
                </c:pt>
                <c:pt idx="165">
                  <c:v>0.91798692801150472</c:v>
                </c:pt>
                <c:pt idx="166">
                  <c:v>0.93592444843046252</c:v>
                </c:pt>
                <c:pt idx="167">
                  <c:v>0.95272168907711685</c:v>
                </c:pt>
                <c:pt idx="168">
                  <c:v>0.96835818510115712</c:v>
                </c:pt>
                <c:pt idx="169">
                  <c:v>0.98281488584079457</c:v>
                </c:pt>
                <c:pt idx="170">
                  <c:v>0.99607417803306297</c:v>
                </c:pt>
                <c:pt idx="171">
                  <c:v>1.0081199072728628</c:v>
                </c:pt>
                <c:pt idx="172">
                  <c:v>1.0189373976946181</c:v>
                </c:pt>
                <c:pt idx="173">
                  <c:v>1.0285134698525562</c:v>
                </c:pt>
                <c:pt idx="174">
                  <c:v>1.0368364567778339</c:v>
                </c:pt>
                <c:pt idx="175">
                  <c:v>1.0438962181929405</c:v>
                </c:pt>
                <c:pt idx="176">
                  <c:v>1.0496841528660645</c:v>
                </c:pt>
                <c:pt idx="177">
                  <c:v>1.0541932090903698</c:v>
                </c:pt>
                <c:pt idx="178">
                  <c:v>1.0574178932754137</c:v>
                </c:pt>
                <c:pt idx="179">
                  <c:v>1.0593542766402415</c:v>
                </c:pt>
                <c:pt idx="180">
                  <c:v>1.06</c:v>
                </c:pt>
              </c:numCache>
            </c:numRef>
          </c:xVal>
          <c:yVal>
            <c:numRef>
              <c:f>'Ark1'!$T$47:$T$227</c:f>
              <c:numCache>
                <c:formatCode>0.00000</c:formatCode>
                <c:ptCount val="181"/>
                <c:pt idx="0">
                  <c:v>0</c:v>
                </c:pt>
                <c:pt idx="1">
                  <c:v>3.6993466504651032E-2</c:v>
                </c:pt>
                <c:pt idx="2">
                  <c:v>7.3941862168772826E-2</c:v>
                </c:pt>
                <c:pt idx="3">
                  <c:v>0.11080017106371269</c:v>
                </c:pt>
                <c:pt idx="4">
                  <c:v>0.14752348701766937</c:v>
                </c:pt>
                <c:pt idx="5">
                  <c:v>0.18406706832694616</c:v>
                </c:pt>
                <c:pt idx="6">
                  <c:v>0.22038639226682491</c:v>
                </c:pt>
                <c:pt idx="7">
                  <c:v>0.25643720933564779</c:v>
                </c:pt>
                <c:pt idx="8">
                  <c:v>0.29217559716601915</c:v>
                </c:pt>
                <c:pt idx="9">
                  <c:v>0.32755801403744428</c:v>
                </c:pt>
                <c:pt idx="10">
                  <c:v>0.36254135192520887</c:v>
                </c:pt>
                <c:pt idx="11">
                  <c:v>0.39708298902086675</c:v>
                </c:pt>
                <c:pt idx="12">
                  <c:v>0.43114084166034822</c:v>
                </c:pt>
                <c:pt idx="13">
                  <c:v>0.46467341559642206</c:v>
                </c:pt>
                <c:pt idx="14">
                  <c:v>0.49763985655304427</c:v>
                </c:pt>
                <c:pt idx="15">
                  <c:v>0.52999999999999992</c:v>
                </c:pt>
                <c:pt idx="16">
                  <c:v>0.56171442008719719</c:v>
                </c:pt>
                <c:pt idx="17">
                  <c:v>0.59274447767899174</c:v>
                </c:pt>
                <c:pt idx="18">
                  <c:v>0.62305236743002157</c:v>
                </c:pt>
                <c:pt idx="19">
                  <c:v>0.65260116384519784</c:v>
                </c:pt>
                <c:pt idx="20">
                  <c:v>0.68135486626773167</c:v>
                </c:pt>
                <c:pt idx="21">
                  <c:v>0.70927844274038976</c:v>
                </c:pt>
                <c:pt idx="22">
                  <c:v>0.73633787268653716</c:v>
                </c:pt>
                <c:pt idx="23">
                  <c:v>0.76250018835897015</c:v>
                </c:pt>
                <c:pt idx="24">
                  <c:v>0.78773351500603794</c:v>
                </c:pt>
                <c:pt idx="25">
                  <c:v>0.81200710970611678</c:v>
                </c:pt>
                <c:pt idx="26">
                  <c:v>0.83529139882312542</c:v>
                </c:pt>
                <c:pt idx="27">
                  <c:v>0.85755801403744436</c:v>
                </c:pt>
                <c:pt idx="28">
                  <c:v>0.87877982690834433</c:v>
                </c:pt>
                <c:pt idx="29">
                  <c:v>0.89893098192581156</c:v>
                </c:pt>
                <c:pt idx="30">
                  <c:v>0.91798692801150494</c:v>
                </c:pt>
                <c:pt idx="31">
                  <c:v>0.93592444843046252</c:v>
                </c:pt>
                <c:pt idx="32">
                  <c:v>0.95272168907711707</c:v>
                </c:pt>
                <c:pt idx="33">
                  <c:v>0.96835818510115701</c:v>
                </c:pt>
                <c:pt idx="34">
                  <c:v>0.98281488584079468</c:v>
                </c:pt>
                <c:pt idx="35">
                  <c:v>0.99607417803306286</c:v>
                </c:pt>
                <c:pt idx="36">
                  <c:v>1.0081199072728628</c:v>
                </c:pt>
                <c:pt idx="37">
                  <c:v>1.0189373976946181</c:v>
                </c:pt>
                <c:pt idx="38">
                  <c:v>1.0285134698525562</c:v>
                </c:pt>
                <c:pt idx="39">
                  <c:v>1.0368364567778339</c:v>
                </c:pt>
                <c:pt idx="40">
                  <c:v>1.0438962181929405</c:v>
                </c:pt>
                <c:pt idx="41">
                  <c:v>1.0496841528660645</c:v>
                </c:pt>
                <c:pt idx="42">
                  <c:v>1.0541932090903698</c:v>
                </c:pt>
                <c:pt idx="43">
                  <c:v>1.0574178932754137</c:v>
                </c:pt>
                <c:pt idx="44">
                  <c:v>1.0593542766402415</c:v>
                </c:pt>
                <c:pt idx="45">
                  <c:v>1.06</c:v>
                </c:pt>
                <c:pt idx="46">
                  <c:v>1.0593542766402415</c:v>
                </c:pt>
                <c:pt idx="47">
                  <c:v>1.0574178932754137</c:v>
                </c:pt>
                <c:pt idx="48">
                  <c:v>1.0541932090903698</c:v>
                </c:pt>
                <c:pt idx="49">
                  <c:v>1.0496841528660645</c:v>
                </c:pt>
                <c:pt idx="50">
                  <c:v>1.0438962181929405</c:v>
                </c:pt>
                <c:pt idx="51">
                  <c:v>1.0368364567778341</c:v>
                </c:pt>
                <c:pt idx="52">
                  <c:v>1.0285134698525562</c:v>
                </c:pt>
                <c:pt idx="53">
                  <c:v>1.0189373976946181</c:v>
                </c:pt>
                <c:pt idx="54">
                  <c:v>1.0081199072728628</c:v>
                </c:pt>
                <c:pt idx="55">
                  <c:v>0.99607417803306297</c:v>
                </c:pt>
                <c:pt idx="56">
                  <c:v>0.98281488584079468</c:v>
                </c:pt>
                <c:pt idx="57">
                  <c:v>0.96835818510115701</c:v>
                </c:pt>
                <c:pt idx="58">
                  <c:v>0.95272168907711696</c:v>
                </c:pt>
                <c:pt idx="59">
                  <c:v>0.93592444843046252</c:v>
                </c:pt>
                <c:pt idx="60">
                  <c:v>0.91798692801150505</c:v>
                </c:pt>
                <c:pt idx="61">
                  <c:v>0.89893098192581167</c:v>
                </c:pt>
                <c:pt idx="62">
                  <c:v>0.87877982690834433</c:v>
                </c:pt>
                <c:pt idx="63">
                  <c:v>0.85755801403744436</c:v>
                </c:pt>
                <c:pt idx="64">
                  <c:v>0.83529139882312542</c:v>
                </c:pt>
                <c:pt idx="65">
                  <c:v>0.81200710970611678</c:v>
                </c:pt>
                <c:pt idx="66">
                  <c:v>0.78773351500603794</c:v>
                </c:pt>
                <c:pt idx="67">
                  <c:v>0.76250018835897015</c:v>
                </c:pt>
                <c:pt idx="68">
                  <c:v>0.73633787268653705</c:v>
                </c:pt>
                <c:pt idx="69">
                  <c:v>0.70927844274038987</c:v>
                </c:pt>
                <c:pt idx="70">
                  <c:v>0.6813548662677319</c:v>
                </c:pt>
                <c:pt idx="71">
                  <c:v>0.65260116384519795</c:v>
                </c:pt>
                <c:pt idx="72">
                  <c:v>0.62305236743002168</c:v>
                </c:pt>
                <c:pt idx="73">
                  <c:v>0.59274447767899174</c:v>
                </c:pt>
                <c:pt idx="74">
                  <c:v>0.56171442008719719</c:v>
                </c:pt>
                <c:pt idx="75">
                  <c:v>0.52999999999999992</c:v>
                </c:pt>
                <c:pt idx="76">
                  <c:v>0.49763985655304416</c:v>
                </c:pt>
                <c:pt idx="77">
                  <c:v>0.46467341559642195</c:v>
                </c:pt>
                <c:pt idx="78">
                  <c:v>0.43114084166034849</c:v>
                </c:pt>
                <c:pt idx="79">
                  <c:v>0.39708298902086697</c:v>
                </c:pt>
                <c:pt idx="80">
                  <c:v>0.36254135192520903</c:v>
                </c:pt>
                <c:pt idx="81">
                  <c:v>0.32755801403744439</c:v>
                </c:pt>
                <c:pt idx="82">
                  <c:v>0.29217559716601921</c:v>
                </c:pt>
                <c:pt idx="83">
                  <c:v>0.25643720933564779</c:v>
                </c:pt>
                <c:pt idx="84">
                  <c:v>0.22038639226682488</c:v>
                </c:pt>
                <c:pt idx="85">
                  <c:v>0.18406706832694611</c:v>
                </c:pt>
                <c:pt idx="86">
                  <c:v>0.14752348701766926</c:v>
                </c:pt>
                <c:pt idx="87">
                  <c:v>0.11080017106371297</c:v>
                </c:pt>
                <c:pt idx="88">
                  <c:v>7.3941862168773062E-2</c:v>
                </c:pt>
                <c:pt idx="89">
                  <c:v>3.6993466504651212E-2</c:v>
                </c:pt>
                <c:pt idx="90">
                  <c:v>1.2986573622031372E-16</c:v>
                </c:pt>
                <c:pt idx="91">
                  <c:v>-3.6993466504650956E-2</c:v>
                </c:pt>
                <c:pt idx="92">
                  <c:v>-7.3941862168772798E-2</c:v>
                </c:pt>
                <c:pt idx="93">
                  <c:v>-0.11080017106371272</c:v>
                </c:pt>
                <c:pt idx="94">
                  <c:v>-0.14752348701766946</c:v>
                </c:pt>
                <c:pt idx="95">
                  <c:v>-0.1840670683269463</c:v>
                </c:pt>
                <c:pt idx="96">
                  <c:v>-0.2203863922668251</c:v>
                </c:pt>
                <c:pt idx="97">
                  <c:v>-0.25643720933564756</c:v>
                </c:pt>
                <c:pt idx="98">
                  <c:v>-0.29217559716601893</c:v>
                </c:pt>
                <c:pt idx="99">
                  <c:v>-0.32755801403744411</c:v>
                </c:pt>
                <c:pt idx="100">
                  <c:v>-0.36254135192520881</c:v>
                </c:pt>
                <c:pt idx="101">
                  <c:v>-0.39708298902086675</c:v>
                </c:pt>
                <c:pt idx="102">
                  <c:v>-0.43114084166034822</c:v>
                </c:pt>
                <c:pt idx="103">
                  <c:v>-0.46467341559642211</c:v>
                </c:pt>
                <c:pt idx="104">
                  <c:v>-0.49763985655304432</c:v>
                </c:pt>
                <c:pt idx="105">
                  <c:v>-0.53000000000000014</c:v>
                </c:pt>
                <c:pt idx="106">
                  <c:v>-0.56171442008719707</c:v>
                </c:pt>
                <c:pt idx="107">
                  <c:v>-0.59274447767899152</c:v>
                </c:pt>
                <c:pt idx="108">
                  <c:v>-0.62305236743002146</c:v>
                </c:pt>
                <c:pt idx="109">
                  <c:v>-0.65260116384519773</c:v>
                </c:pt>
                <c:pt idx="110">
                  <c:v>-0.68135486626773167</c:v>
                </c:pt>
                <c:pt idx="111">
                  <c:v>-0.70927844274038976</c:v>
                </c:pt>
                <c:pt idx="112">
                  <c:v>-0.73633787268653728</c:v>
                </c:pt>
                <c:pt idx="113">
                  <c:v>-0.76250018835897027</c:v>
                </c:pt>
                <c:pt idx="114">
                  <c:v>-0.78773351500603805</c:v>
                </c:pt>
                <c:pt idx="115">
                  <c:v>-0.81200710970611667</c:v>
                </c:pt>
                <c:pt idx="116">
                  <c:v>-0.83529139882312553</c:v>
                </c:pt>
                <c:pt idx="117">
                  <c:v>-0.85755801403744425</c:v>
                </c:pt>
                <c:pt idx="118">
                  <c:v>-0.87877982690834444</c:v>
                </c:pt>
                <c:pt idx="119">
                  <c:v>-0.89893098192581156</c:v>
                </c:pt>
                <c:pt idx="120">
                  <c:v>-0.91798692801150472</c:v>
                </c:pt>
                <c:pt idx="121">
                  <c:v>-0.93592444843046263</c:v>
                </c:pt>
                <c:pt idx="122">
                  <c:v>-0.95272168907711685</c:v>
                </c:pt>
                <c:pt idx="123">
                  <c:v>-0.96835818510115712</c:v>
                </c:pt>
                <c:pt idx="124">
                  <c:v>-0.98281488584079457</c:v>
                </c:pt>
                <c:pt idx="125">
                  <c:v>-0.99607417803306297</c:v>
                </c:pt>
                <c:pt idx="126">
                  <c:v>-1.0081199072728628</c:v>
                </c:pt>
                <c:pt idx="127">
                  <c:v>-1.0189373976946181</c:v>
                </c:pt>
                <c:pt idx="128">
                  <c:v>-1.0285134698525562</c:v>
                </c:pt>
                <c:pt idx="129">
                  <c:v>-1.0368364567778339</c:v>
                </c:pt>
                <c:pt idx="130">
                  <c:v>-1.0438962181929405</c:v>
                </c:pt>
                <c:pt idx="131">
                  <c:v>-1.0496841528660645</c:v>
                </c:pt>
                <c:pt idx="132">
                  <c:v>-1.0541932090903698</c:v>
                </c:pt>
                <c:pt idx="133">
                  <c:v>-1.0574178932754137</c:v>
                </c:pt>
                <c:pt idx="134">
                  <c:v>-1.0593542766402415</c:v>
                </c:pt>
                <c:pt idx="135">
                  <c:v>-1.06</c:v>
                </c:pt>
                <c:pt idx="136">
                  <c:v>-1.0593542766402415</c:v>
                </c:pt>
                <c:pt idx="137">
                  <c:v>-1.0574178932754139</c:v>
                </c:pt>
                <c:pt idx="138">
                  <c:v>-1.0541932090903698</c:v>
                </c:pt>
                <c:pt idx="139">
                  <c:v>-1.0496841528660645</c:v>
                </c:pt>
                <c:pt idx="140">
                  <c:v>-1.0438962181929408</c:v>
                </c:pt>
                <c:pt idx="141">
                  <c:v>-1.0368364567778339</c:v>
                </c:pt>
                <c:pt idx="142">
                  <c:v>-1.0285134698525564</c:v>
                </c:pt>
                <c:pt idx="143">
                  <c:v>-1.0189373976946179</c:v>
                </c:pt>
                <c:pt idx="144">
                  <c:v>-1.0081199072728628</c:v>
                </c:pt>
                <c:pt idx="145">
                  <c:v>-0.99607417803306286</c:v>
                </c:pt>
                <c:pt idx="146">
                  <c:v>-0.98281488584079468</c:v>
                </c:pt>
                <c:pt idx="147">
                  <c:v>-0.96835818510115723</c:v>
                </c:pt>
                <c:pt idx="148">
                  <c:v>-0.95272168907711707</c:v>
                </c:pt>
                <c:pt idx="149">
                  <c:v>-0.93592444843046274</c:v>
                </c:pt>
                <c:pt idx="150">
                  <c:v>-0.91798692801150494</c:v>
                </c:pt>
                <c:pt idx="151">
                  <c:v>-0.89893098192581178</c:v>
                </c:pt>
                <c:pt idx="152">
                  <c:v>-0.87877982690834422</c:v>
                </c:pt>
                <c:pt idx="153">
                  <c:v>-0.85755801403744447</c:v>
                </c:pt>
                <c:pt idx="154">
                  <c:v>-0.83529139882312509</c:v>
                </c:pt>
                <c:pt idx="155">
                  <c:v>-0.81200710970611689</c:v>
                </c:pt>
                <c:pt idx="156">
                  <c:v>-0.78773351500603828</c:v>
                </c:pt>
                <c:pt idx="157">
                  <c:v>-0.76250018835897027</c:v>
                </c:pt>
                <c:pt idx="158">
                  <c:v>-0.7363378726865375</c:v>
                </c:pt>
                <c:pt idx="159">
                  <c:v>-0.70927844274038965</c:v>
                </c:pt>
                <c:pt idx="160">
                  <c:v>-0.68135486626773201</c:v>
                </c:pt>
                <c:pt idx="161">
                  <c:v>-0.65260116384519773</c:v>
                </c:pt>
                <c:pt idx="162">
                  <c:v>-0.62305236743002179</c:v>
                </c:pt>
                <c:pt idx="163">
                  <c:v>-0.59274447767899141</c:v>
                </c:pt>
                <c:pt idx="164">
                  <c:v>-0.5617144200871973</c:v>
                </c:pt>
                <c:pt idx="165">
                  <c:v>-0.53000000000000047</c:v>
                </c:pt>
                <c:pt idx="166">
                  <c:v>-0.49763985655304427</c:v>
                </c:pt>
                <c:pt idx="167">
                  <c:v>-0.4646734155964225</c:v>
                </c:pt>
                <c:pt idx="168">
                  <c:v>-0.43114084166034816</c:v>
                </c:pt>
                <c:pt idx="169">
                  <c:v>-0.39708298902086708</c:v>
                </c:pt>
                <c:pt idx="170">
                  <c:v>-0.36254135192520875</c:v>
                </c:pt>
                <c:pt idx="171">
                  <c:v>-0.3275580140374445</c:v>
                </c:pt>
                <c:pt idx="172">
                  <c:v>-0.29217559716601887</c:v>
                </c:pt>
                <c:pt idx="173">
                  <c:v>-0.25643720933564795</c:v>
                </c:pt>
                <c:pt idx="174">
                  <c:v>-0.22038639226682546</c:v>
                </c:pt>
                <c:pt idx="175">
                  <c:v>-0.18406706832694622</c:v>
                </c:pt>
                <c:pt idx="176">
                  <c:v>-0.14752348701766985</c:v>
                </c:pt>
                <c:pt idx="177">
                  <c:v>-0.11080017106371262</c:v>
                </c:pt>
                <c:pt idx="178">
                  <c:v>-7.3941862168773173E-2</c:v>
                </c:pt>
                <c:pt idx="179">
                  <c:v>-3.6993466504650872E-2</c:v>
                </c:pt>
                <c:pt idx="180">
                  <c:v>-2.5973147244062743E-16</c:v>
                </c:pt>
              </c:numCache>
            </c:numRef>
          </c:yVal>
          <c:smooth val="1"/>
        </c:ser>
        <c:ser>
          <c:idx val="9"/>
          <c:order val="7"/>
          <c:tx>
            <c:strRef>
              <c:f>'Ark1'!$U$45</c:f>
              <c:strCache>
                <c:ptCount val="1"/>
                <c:pt idx="0">
                  <c:v>Mars deferent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'Ark1'!$U$47:$U$227</c:f>
              <c:numCache>
                <c:formatCode>0.00000</c:formatCode>
                <c:ptCount val="181"/>
                <c:pt idx="0">
                  <c:v>2.42</c:v>
                </c:pt>
                <c:pt idx="1">
                  <c:v>2.4185258013862119</c:v>
                </c:pt>
                <c:pt idx="2">
                  <c:v>2.4141050016287746</c:v>
                </c:pt>
                <c:pt idx="3">
                  <c:v>2.4067429867912211</c:v>
                </c:pt>
                <c:pt idx="4">
                  <c:v>2.3964487263546004</c:v>
                </c:pt>
                <c:pt idx="5">
                  <c:v>2.3832347622895433</c:v>
                </c:pt>
                <c:pt idx="6">
                  <c:v>2.3671171937758095</c:v>
                </c:pt>
                <c:pt idx="7">
                  <c:v>2.3481156575879112</c:v>
                </c:pt>
                <c:pt idx="8">
                  <c:v>2.3262533041707316</c:v>
                </c:pt>
                <c:pt idx="9">
                  <c:v>2.3015567694342716</c:v>
                </c:pt>
                <c:pt idx="10">
                  <c:v>2.2740561423018981</c:v>
                </c:pt>
                <c:pt idx="11">
                  <c:v>2.2437849280516255</c:v>
                </c:pt>
                <c:pt idx="12">
                  <c:v>2.2107800074950941</c:v>
                </c:pt>
                <c:pt idx="13">
                  <c:v>2.1750815920439841</c:v>
                </c:pt>
                <c:pt idx="14">
                  <c:v>2.1367331747186031</c:v>
                </c:pt>
                <c:pt idx="15">
                  <c:v>2.0957814771583414</c:v>
                </c:pt>
                <c:pt idx="16">
                  <c:v>2.0522763926985506</c:v>
                </c:pt>
                <c:pt idx="17">
                  <c:v>2.0062709255832005</c:v>
                </c:pt>
                <c:pt idx="18">
                  <c:v>1.9578211263873728</c:v>
                </c:pt>
                <c:pt idx="19">
                  <c:v>1.906986023728267</c:v>
                </c:pt>
                <c:pt idx="20">
                  <c:v>1.8538275523479268</c:v>
                </c:pt>
                <c:pt idx="21">
                  <c:v>1.798410477655294</c:v>
                </c:pt>
                <c:pt idx="22">
                  <c:v>1.7408023168195359</c:v>
                </c:pt>
                <c:pt idx="23">
                  <c:v>1.6810732565107733</c:v>
                </c:pt>
                <c:pt idx="24">
                  <c:v>1.6192960673884369</c:v>
                </c:pt>
                <c:pt idx="25">
                  <c:v>1.5555460154414251</c:v>
                </c:pt>
                <c:pt idx="26">
                  <c:v>1.4899007702880931</c:v>
                </c:pt>
                <c:pt idx="27">
                  <c:v>1.422440310547785</c:v>
                </c:pt>
                <c:pt idx="28">
                  <c:v>1.3532468263992072</c:v>
                </c:pt>
                <c:pt idx="29">
                  <c:v>1.2824046194443559</c:v>
                </c:pt>
                <c:pt idx="30">
                  <c:v>1.2100000000000002</c:v>
                </c:pt>
                <c:pt idx="31">
                  <c:v>1.136121181941856</c:v>
                </c:pt>
                <c:pt idx="32">
                  <c:v>1.0608581752295674</c:v>
                </c:pt>
                <c:pt idx="33">
                  <c:v>0.98430267624343648</c:v>
                </c:pt>
                <c:pt idx="34">
                  <c:v>0.90654795606650695</c:v>
                </c:pt>
                <c:pt idx="35">
                  <c:v>0.82768874684811855</c:v>
                </c:pt>
                <c:pt idx="36">
                  <c:v>0.74782112638737286</c:v>
                </c:pt>
                <c:pt idx="37">
                  <c:v>0.66704240107713797</c:v>
                </c:pt>
                <c:pt idx="38">
                  <c:v>0.58545098735119572</c:v>
                </c:pt>
                <c:pt idx="39">
                  <c:v>0.50314629177897785</c:v>
                </c:pt>
                <c:pt idx="40">
                  <c:v>0.42022858995397161</c:v>
                </c:pt>
                <c:pt idx="41">
                  <c:v>0.33679890432335841</c:v>
                </c:pt>
                <c:pt idx="42">
                  <c:v>0.25295888110772136</c:v>
                </c:pt>
                <c:pt idx="43">
                  <c:v>0.16881066646078305</c:v>
                </c:pt>
                <c:pt idx="44">
                  <c:v>8.4456782020052606E-2</c:v>
                </c:pt>
                <c:pt idx="45">
                  <c:v>1.4824296304394302E-16</c:v>
                </c:pt>
                <c:pt idx="46">
                  <c:v>-8.4456782020052315E-2</c:v>
                </c:pt>
                <c:pt idx="47">
                  <c:v>-0.1688106664607833</c:v>
                </c:pt>
                <c:pt idx="48">
                  <c:v>-0.25295888110772158</c:v>
                </c:pt>
                <c:pt idx="49">
                  <c:v>-0.33679890432335813</c:v>
                </c:pt>
                <c:pt idx="50">
                  <c:v>-0.42022858995397133</c:v>
                </c:pt>
                <c:pt idx="51">
                  <c:v>-0.50314629177897763</c:v>
                </c:pt>
                <c:pt idx="52">
                  <c:v>-0.58545098735119605</c:v>
                </c:pt>
                <c:pt idx="53">
                  <c:v>-0.66704240107713764</c:v>
                </c:pt>
                <c:pt idx="54">
                  <c:v>-0.74782112638737253</c:v>
                </c:pt>
                <c:pt idx="55">
                  <c:v>-0.82768874684811822</c:v>
                </c:pt>
                <c:pt idx="56">
                  <c:v>-0.90654795606650718</c:v>
                </c:pt>
                <c:pt idx="57">
                  <c:v>-0.98430267624343659</c:v>
                </c:pt>
                <c:pt idx="58">
                  <c:v>-1.0608581752295676</c:v>
                </c:pt>
                <c:pt idx="59">
                  <c:v>-1.136121181941856</c:v>
                </c:pt>
                <c:pt idx="60">
                  <c:v>-1.2099999999999995</c:v>
                </c:pt>
                <c:pt idx="61">
                  <c:v>-1.2824046194443555</c:v>
                </c:pt>
                <c:pt idx="62">
                  <c:v>-1.353246826399207</c:v>
                </c:pt>
                <c:pt idx="63">
                  <c:v>-1.4224403105477847</c:v>
                </c:pt>
                <c:pt idx="64">
                  <c:v>-1.4899007702880931</c:v>
                </c:pt>
                <c:pt idx="65">
                  <c:v>-1.5555460154414251</c:v>
                </c:pt>
                <c:pt idx="66">
                  <c:v>-1.6192960673884369</c:v>
                </c:pt>
                <c:pt idx="67">
                  <c:v>-1.6810732565107736</c:v>
                </c:pt>
                <c:pt idx="68">
                  <c:v>-1.7408023168195359</c:v>
                </c:pt>
                <c:pt idx="69">
                  <c:v>-1.7984104776552934</c:v>
                </c:pt>
                <c:pt idx="70">
                  <c:v>-1.8538275523479264</c:v>
                </c:pt>
                <c:pt idx="71">
                  <c:v>-1.906986023728267</c:v>
                </c:pt>
                <c:pt idx="72">
                  <c:v>-1.9578211263873726</c:v>
                </c:pt>
                <c:pt idx="73">
                  <c:v>-2.0062709255832005</c:v>
                </c:pt>
                <c:pt idx="74">
                  <c:v>-2.0522763926985506</c:v>
                </c:pt>
                <c:pt idx="75">
                  <c:v>-2.0957814771583414</c:v>
                </c:pt>
                <c:pt idx="76">
                  <c:v>-2.1367331747186031</c:v>
                </c:pt>
                <c:pt idx="77">
                  <c:v>-2.1750815920439841</c:v>
                </c:pt>
                <c:pt idx="78">
                  <c:v>-2.2107800074950936</c:v>
                </c:pt>
                <c:pt idx="79">
                  <c:v>-2.2437849280516251</c:v>
                </c:pt>
                <c:pt idx="80">
                  <c:v>-2.2740561423018981</c:v>
                </c:pt>
                <c:pt idx="81">
                  <c:v>-2.3015567694342716</c:v>
                </c:pt>
                <c:pt idx="82">
                  <c:v>-2.3262533041707316</c:v>
                </c:pt>
                <c:pt idx="83">
                  <c:v>-2.3481156575879112</c:v>
                </c:pt>
                <c:pt idx="84">
                  <c:v>-2.3671171937758095</c:v>
                </c:pt>
                <c:pt idx="85">
                  <c:v>-2.3832347622895433</c:v>
                </c:pt>
                <c:pt idx="86">
                  <c:v>-2.3964487263546004</c:v>
                </c:pt>
                <c:pt idx="87">
                  <c:v>-2.4067429867912211</c:v>
                </c:pt>
                <c:pt idx="88">
                  <c:v>-2.4141050016287746</c:v>
                </c:pt>
                <c:pt idx="89">
                  <c:v>-2.4185258013862119</c:v>
                </c:pt>
                <c:pt idx="90">
                  <c:v>-2.42</c:v>
                </c:pt>
                <c:pt idx="91">
                  <c:v>-2.4185258013862119</c:v>
                </c:pt>
                <c:pt idx="92">
                  <c:v>-2.4141050016287746</c:v>
                </c:pt>
                <c:pt idx="93">
                  <c:v>-2.4067429867912211</c:v>
                </c:pt>
                <c:pt idx="94">
                  <c:v>-2.3964487263545999</c:v>
                </c:pt>
                <c:pt idx="95">
                  <c:v>-2.3832347622895433</c:v>
                </c:pt>
                <c:pt idx="96">
                  <c:v>-2.3671171937758095</c:v>
                </c:pt>
                <c:pt idx="97">
                  <c:v>-2.3481156575879112</c:v>
                </c:pt>
                <c:pt idx="98">
                  <c:v>-2.3262533041707316</c:v>
                </c:pt>
                <c:pt idx="99">
                  <c:v>-2.3015567694342716</c:v>
                </c:pt>
                <c:pt idx="100">
                  <c:v>-2.2740561423018981</c:v>
                </c:pt>
                <c:pt idx="101">
                  <c:v>-2.2437849280516255</c:v>
                </c:pt>
                <c:pt idx="102">
                  <c:v>-2.2107800074950941</c:v>
                </c:pt>
                <c:pt idx="103">
                  <c:v>-2.1750815920439841</c:v>
                </c:pt>
                <c:pt idx="104">
                  <c:v>-2.1367331747186031</c:v>
                </c:pt>
                <c:pt idx="105">
                  <c:v>-2.0957814771583414</c:v>
                </c:pt>
                <c:pt idx="106">
                  <c:v>-2.052276392698551</c:v>
                </c:pt>
                <c:pt idx="107">
                  <c:v>-2.0062709255832014</c:v>
                </c:pt>
                <c:pt idx="108">
                  <c:v>-1.957821126387373</c:v>
                </c:pt>
                <c:pt idx="109">
                  <c:v>-1.9069860237282672</c:v>
                </c:pt>
                <c:pt idx="110">
                  <c:v>-1.8538275523479268</c:v>
                </c:pt>
                <c:pt idx="111">
                  <c:v>-1.798410477655294</c:v>
                </c:pt>
                <c:pt idx="112">
                  <c:v>-1.7408023168195355</c:v>
                </c:pt>
                <c:pt idx="113">
                  <c:v>-1.6810732565107733</c:v>
                </c:pt>
                <c:pt idx="114">
                  <c:v>-1.6192960673884367</c:v>
                </c:pt>
                <c:pt idx="115">
                  <c:v>-1.5555460154414256</c:v>
                </c:pt>
                <c:pt idx="116">
                  <c:v>-1.4899007702880924</c:v>
                </c:pt>
                <c:pt idx="117">
                  <c:v>-1.4224403105477852</c:v>
                </c:pt>
                <c:pt idx="118">
                  <c:v>-1.3532468263992066</c:v>
                </c:pt>
                <c:pt idx="119">
                  <c:v>-1.2824046194443561</c:v>
                </c:pt>
                <c:pt idx="120">
                  <c:v>-1.2100000000000011</c:v>
                </c:pt>
                <c:pt idx="121">
                  <c:v>-1.1361211819418555</c:v>
                </c:pt>
                <c:pt idx="122">
                  <c:v>-1.060858175229568</c:v>
                </c:pt>
                <c:pt idx="123">
                  <c:v>-0.98430267624343626</c:v>
                </c:pt>
                <c:pt idx="124">
                  <c:v>-0.90654795606650773</c:v>
                </c:pt>
                <c:pt idx="125">
                  <c:v>-0.82768874684811788</c:v>
                </c:pt>
                <c:pt idx="126">
                  <c:v>-0.74782112638737308</c:v>
                </c:pt>
                <c:pt idx="127">
                  <c:v>-0.6670424010771373</c:v>
                </c:pt>
                <c:pt idx="128">
                  <c:v>-0.58545098735119605</c:v>
                </c:pt>
                <c:pt idx="129">
                  <c:v>-0.50314629177897863</c:v>
                </c:pt>
                <c:pt idx="130">
                  <c:v>-0.42022858995397139</c:v>
                </c:pt>
                <c:pt idx="131">
                  <c:v>-0.33679890432335929</c:v>
                </c:pt>
                <c:pt idx="132">
                  <c:v>-0.25295888110772113</c:v>
                </c:pt>
                <c:pt idx="133">
                  <c:v>-0.16881066646078391</c:v>
                </c:pt>
                <c:pt idx="134">
                  <c:v>-8.4456782020051843E-2</c:v>
                </c:pt>
                <c:pt idx="135">
                  <c:v>-4.4472888913182902E-16</c:v>
                </c:pt>
                <c:pt idx="136">
                  <c:v>8.4456782020053092E-2</c:v>
                </c:pt>
                <c:pt idx="137">
                  <c:v>0.16881066646078302</c:v>
                </c:pt>
                <c:pt idx="138">
                  <c:v>0.25295888110772019</c:v>
                </c:pt>
                <c:pt idx="139">
                  <c:v>0.33679890432335841</c:v>
                </c:pt>
                <c:pt idx="140">
                  <c:v>0.4202285899539705</c:v>
                </c:pt>
                <c:pt idx="141">
                  <c:v>0.50314629177897785</c:v>
                </c:pt>
                <c:pt idx="142">
                  <c:v>0.58545098735119527</c:v>
                </c:pt>
                <c:pt idx="143">
                  <c:v>0.66704240107713852</c:v>
                </c:pt>
                <c:pt idx="144">
                  <c:v>0.7478211263873723</c:v>
                </c:pt>
                <c:pt idx="145">
                  <c:v>0.82768874684811888</c:v>
                </c:pt>
                <c:pt idx="146">
                  <c:v>0.90654795606650695</c:v>
                </c:pt>
                <c:pt idx="147">
                  <c:v>0.98430267624343537</c:v>
                </c:pt>
                <c:pt idx="148">
                  <c:v>1.0608581752295674</c:v>
                </c:pt>
                <c:pt idx="149">
                  <c:v>1.1361211819418549</c:v>
                </c:pt>
                <c:pt idx="150">
                  <c:v>1.2100000000000002</c:v>
                </c:pt>
                <c:pt idx="151">
                  <c:v>1.2824046194443552</c:v>
                </c:pt>
                <c:pt idx="152">
                  <c:v>1.3532468263992077</c:v>
                </c:pt>
                <c:pt idx="153">
                  <c:v>1.4224403105477843</c:v>
                </c:pt>
                <c:pt idx="154">
                  <c:v>1.4899007702880935</c:v>
                </c:pt>
                <c:pt idx="155">
                  <c:v>1.5555460154414249</c:v>
                </c:pt>
                <c:pt idx="156">
                  <c:v>1.6192960673884358</c:v>
                </c:pt>
                <c:pt idx="157">
                  <c:v>1.6810732565107733</c:v>
                </c:pt>
                <c:pt idx="158">
                  <c:v>1.740802316819535</c:v>
                </c:pt>
                <c:pt idx="159">
                  <c:v>1.798410477655294</c:v>
                </c:pt>
                <c:pt idx="160">
                  <c:v>1.8538275523479262</c:v>
                </c:pt>
                <c:pt idx="161">
                  <c:v>1.9069860237282672</c:v>
                </c:pt>
                <c:pt idx="162">
                  <c:v>1.9578211263873726</c:v>
                </c:pt>
                <c:pt idx="163">
                  <c:v>2.0062709255832014</c:v>
                </c:pt>
                <c:pt idx="164">
                  <c:v>2.0522763926985506</c:v>
                </c:pt>
                <c:pt idx="165">
                  <c:v>2.095781477158341</c:v>
                </c:pt>
                <c:pt idx="166">
                  <c:v>2.1367331747186031</c:v>
                </c:pt>
                <c:pt idx="167">
                  <c:v>2.1750815920439837</c:v>
                </c:pt>
                <c:pt idx="168">
                  <c:v>2.2107800074950945</c:v>
                </c:pt>
                <c:pt idx="169">
                  <c:v>2.2437849280516251</c:v>
                </c:pt>
                <c:pt idx="170">
                  <c:v>2.2740561423018981</c:v>
                </c:pt>
                <c:pt idx="171">
                  <c:v>2.3015567694342716</c:v>
                </c:pt>
                <c:pt idx="172">
                  <c:v>2.3262533041707316</c:v>
                </c:pt>
                <c:pt idx="173">
                  <c:v>2.3481156575879112</c:v>
                </c:pt>
                <c:pt idx="174">
                  <c:v>2.3671171937758095</c:v>
                </c:pt>
                <c:pt idx="175">
                  <c:v>2.3832347622895433</c:v>
                </c:pt>
                <c:pt idx="176">
                  <c:v>2.3964487263545999</c:v>
                </c:pt>
                <c:pt idx="177">
                  <c:v>2.4067429867912211</c:v>
                </c:pt>
                <c:pt idx="178">
                  <c:v>2.4141050016287746</c:v>
                </c:pt>
                <c:pt idx="179">
                  <c:v>2.4185258013862119</c:v>
                </c:pt>
                <c:pt idx="180">
                  <c:v>2.42</c:v>
                </c:pt>
              </c:numCache>
            </c:numRef>
          </c:xVal>
          <c:yVal>
            <c:numRef>
              <c:f>'Ark1'!$V$47:$V$227</c:f>
              <c:numCache>
                <c:formatCode>0.00000</c:formatCode>
                <c:ptCount val="181"/>
                <c:pt idx="0">
                  <c:v>0</c:v>
                </c:pt>
                <c:pt idx="1">
                  <c:v>8.4456782020052343E-2</c:v>
                </c:pt>
                <c:pt idx="2">
                  <c:v>0.16881066646078322</c:v>
                </c:pt>
                <c:pt idx="3">
                  <c:v>0.25295888110772141</c:v>
                </c:pt>
                <c:pt idx="4">
                  <c:v>0.33679890432335835</c:v>
                </c:pt>
                <c:pt idx="5">
                  <c:v>0.42022858995397139</c:v>
                </c:pt>
                <c:pt idx="6">
                  <c:v>0.50314629177897763</c:v>
                </c:pt>
                <c:pt idx="7">
                  <c:v>0.58545098735119594</c:v>
                </c:pt>
                <c:pt idx="8">
                  <c:v>0.66704240107713797</c:v>
                </c:pt>
                <c:pt idx="9">
                  <c:v>0.74782112638737264</c:v>
                </c:pt>
                <c:pt idx="10">
                  <c:v>0.82768874684811822</c:v>
                </c:pt>
                <c:pt idx="11">
                  <c:v>0.90654795606650707</c:v>
                </c:pt>
                <c:pt idx="12">
                  <c:v>0.98430267624343648</c:v>
                </c:pt>
                <c:pt idx="13">
                  <c:v>1.0608581752295674</c:v>
                </c:pt>
                <c:pt idx="14">
                  <c:v>1.1361211819418557</c:v>
                </c:pt>
                <c:pt idx="15">
                  <c:v>1.2099999999999997</c:v>
                </c:pt>
                <c:pt idx="16">
                  <c:v>1.2824046194443559</c:v>
                </c:pt>
                <c:pt idx="17">
                  <c:v>1.3532468263992075</c:v>
                </c:pt>
                <c:pt idx="18">
                  <c:v>1.422440310547785</c:v>
                </c:pt>
                <c:pt idx="19">
                  <c:v>1.4899007702880931</c:v>
                </c:pt>
                <c:pt idx="20">
                  <c:v>1.5555460154414249</c:v>
                </c:pt>
                <c:pt idx="21">
                  <c:v>1.6192960673884369</c:v>
                </c:pt>
                <c:pt idx="22">
                  <c:v>1.6810732565107733</c:v>
                </c:pt>
                <c:pt idx="23">
                  <c:v>1.7408023168195355</c:v>
                </c:pt>
                <c:pt idx="24">
                  <c:v>1.798410477655294</c:v>
                </c:pt>
                <c:pt idx="25">
                  <c:v>1.8538275523479268</c:v>
                </c:pt>
                <c:pt idx="26">
                  <c:v>1.9069860237282672</c:v>
                </c:pt>
                <c:pt idx="27">
                  <c:v>1.9578211263873728</c:v>
                </c:pt>
                <c:pt idx="28">
                  <c:v>2.006270925583201</c:v>
                </c:pt>
                <c:pt idx="29">
                  <c:v>2.0522763926985506</c:v>
                </c:pt>
                <c:pt idx="30">
                  <c:v>2.0957814771583414</c:v>
                </c:pt>
                <c:pt idx="31">
                  <c:v>2.1367331747186031</c:v>
                </c:pt>
                <c:pt idx="32">
                  <c:v>2.1750815920439841</c:v>
                </c:pt>
                <c:pt idx="33">
                  <c:v>2.2107800074950941</c:v>
                </c:pt>
                <c:pt idx="34">
                  <c:v>2.2437849280516255</c:v>
                </c:pt>
                <c:pt idx="35">
                  <c:v>2.2740561423018981</c:v>
                </c:pt>
                <c:pt idx="36">
                  <c:v>2.3015567694342716</c:v>
                </c:pt>
                <c:pt idx="37">
                  <c:v>2.3262533041707316</c:v>
                </c:pt>
                <c:pt idx="38">
                  <c:v>2.3481156575879112</c:v>
                </c:pt>
                <c:pt idx="39">
                  <c:v>2.3671171937758095</c:v>
                </c:pt>
                <c:pt idx="40">
                  <c:v>2.3832347622895433</c:v>
                </c:pt>
                <c:pt idx="41">
                  <c:v>2.3964487263546004</c:v>
                </c:pt>
                <c:pt idx="42">
                  <c:v>2.4067429867912211</c:v>
                </c:pt>
                <c:pt idx="43">
                  <c:v>2.4141050016287746</c:v>
                </c:pt>
                <c:pt idx="44">
                  <c:v>2.4185258013862119</c:v>
                </c:pt>
                <c:pt idx="45">
                  <c:v>2.42</c:v>
                </c:pt>
                <c:pt idx="46">
                  <c:v>2.4185258013862119</c:v>
                </c:pt>
                <c:pt idx="47">
                  <c:v>2.4141050016287746</c:v>
                </c:pt>
                <c:pt idx="48">
                  <c:v>2.4067429867912211</c:v>
                </c:pt>
                <c:pt idx="49">
                  <c:v>2.3964487263546004</c:v>
                </c:pt>
                <c:pt idx="50">
                  <c:v>2.3832347622895433</c:v>
                </c:pt>
                <c:pt idx="51">
                  <c:v>2.3671171937758095</c:v>
                </c:pt>
                <c:pt idx="52">
                  <c:v>2.3481156575879112</c:v>
                </c:pt>
                <c:pt idx="53">
                  <c:v>2.3262533041707316</c:v>
                </c:pt>
                <c:pt idx="54">
                  <c:v>2.3015567694342716</c:v>
                </c:pt>
                <c:pt idx="55">
                  <c:v>2.2740561423018981</c:v>
                </c:pt>
                <c:pt idx="56">
                  <c:v>2.2437849280516255</c:v>
                </c:pt>
                <c:pt idx="57">
                  <c:v>2.2107800074950941</c:v>
                </c:pt>
                <c:pt idx="58">
                  <c:v>2.1750815920439841</c:v>
                </c:pt>
                <c:pt idx="59">
                  <c:v>2.1367331747186031</c:v>
                </c:pt>
                <c:pt idx="60">
                  <c:v>2.0957814771583414</c:v>
                </c:pt>
                <c:pt idx="61">
                  <c:v>2.052276392698551</c:v>
                </c:pt>
                <c:pt idx="62">
                  <c:v>2.006270925583201</c:v>
                </c:pt>
                <c:pt idx="63">
                  <c:v>1.9578211263873728</c:v>
                </c:pt>
                <c:pt idx="64">
                  <c:v>1.9069860237282672</c:v>
                </c:pt>
                <c:pt idx="65">
                  <c:v>1.8538275523479268</c:v>
                </c:pt>
                <c:pt idx="66">
                  <c:v>1.798410477655294</c:v>
                </c:pt>
                <c:pt idx="67">
                  <c:v>1.7408023168195355</c:v>
                </c:pt>
                <c:pt idx="68">
                  <c:v>1.6810732565107731</c:v>
                </c:pt>
                <c:pt idx="69">
                  <c:v>1.6192960673884371</c:v>
                </c:pt>
                <c:pt idx="70">
                  <c:v>1.5555460154414256</c:v>
                </c:pt>
                <c:pt idx="71">
                  <c:v>1.4899007702880933</c:v>
                </c:pt>
                <c:pt idx="72">
                  <c:v>1.4224403105477852</c:v>
                </c:pt>
                <c:pt idx="73">
                  <c:v>1.3532468263992075</c:v>
                </c:pt>
                <c:pt idx="74">
                  <c:v>1.2824046194443559</c:v>
                </c:pt>
                <c:pt idx="75">
                  <c:v>1.2099999999999997</c:v>
                </c:pt>
                <c:pt idx="76">
                  <c:v>1.1361211819418555</c:v>
                </c:pt>
                <c:pt idx="77">
                  <c:v>1.0608581752295669</c:v>
                </c:pt>
                <c:pt idx="78">
                  <c:v>0.98430267624343704</c:v>
                </c:pt>
                <c:pt idx="79">
                  <c:v>0.90654795606650762</c:v>
                </c:pt>
                <c:pt idx="80">
                  <c:v>0.82768874684811866</c:v>
                </c:pt>
                <c:pt idx="81">
                  <c:v>0.74782112638737297</c:v>
                </c:pt>
                <c:pt idx="82">
                  <c:v>0.66704240107713808</c:v>
                </c:pt>
                <c:pt idx="83">
                  <c:v>0.58545098735119594</c:v>
                </c:pt>
                <c:pt idx="84">
                  <c:v>0.50314629177897752</c:v>
                </c:pt>
                <c:pt idx="85">
                  <c:v>0.42022858995397128</c:v>
                </c:pt>
                <c:pt idx="86">
                  <c:v>0.33679890432335807</c:v>
                </c:pt>
                <c:pt idx="87">
                  <c:v>0.25295888110772202</c:v>
                </c:pt>
                <c:pt idx="88">
                  <c:v>0.16881066646078377</c:v>
                </c:pt>
                <c:pt idx="89">
                  <c:v>8.4456782020052759E-2</c:v>
                </c:pt>
                <c:pt idx="90">
                  <c:v>2.9648592608788603E-16</c:v>
                </c:pt>
                <c:pt idx="91">
                  <c:v>-8.4456782020052176E-2</c:v>
                </c:pt>
                <c:pt idx="92">
                  <c:v>-0.16881066646078316</c:v>
                </c:pt>
                <c:pt idx="93">
                  <c:v>-0.25295888110772147</c:v>
                </c:pt>
                <c:pt idx="94">
                  <c:v>-0.33679890432335857</c:v>
                </c:pt>
                <c:pt idx="95">
                  <c:v>-0.42022858995397172</c:v>
                </c:pt>
                <c:pt idx="96">
                  <c:v>-0.50314629177897796</c:v>
                </c:pt>
                <c:pt idx="97">
                  <c:v>-0.58545098735119538</c:v>
                </c:pt>
                <c:pt idx="98">
                  <c:v>-0.66704240107713753</c:v>
                </c:pt>
                <c:pt idx="99">
                  <c:v>-0.74782112638737241</c:v>
                </c:pt>
                <c:pt idx="100">
                  <c:v>-0.82768874684811811</c:v>
                </c:pt>
                <c:pt idx="101">
                  <c:v>-0.90654795606650707</c:v>
                </c:pt>
                <c:pt idx="102">
                  <c:v>-0.98430267624343648</c:v>
                </c:pt>
                <c:pt idx="103">
                  <c:v>-1.0608581752295674</c:v>
                </c:pt>
                <c:pt idx="104">
                  <c:v>-1.136121181941856</c:v>
                </c:pt>
                <c:pt idx="105">
                  <c:v>-1.2100000000000002</c:v>
                </c:pt>
                <c:pt idx="106">
                  <c:v>-1.2824046194443555</c:v>
                </c:pt>
                <c:pt idx="107">
                  <c:v>-1.353246826399207</c:v>
                </c:pt>
                <c:pt idx="108">
                  <c:v>-1.4224403105477847</c:v>
                </c:pt>
                <c:pt idx="109">
                  <c:v>-1.4899007702880926</c:v>
                </c:pt>
                <c:pt idx="110">
                  <c:v>-1.5555460154414249</c:v>
                </c:pt>
                <c:pt idx="111">
                  <c:v>-1.6192960673884369</c:v>
                </c:pt>
                <c:pt idx="112">
                  <c:v>-1.6810732565107736</c:v>
                </c:pt>
                <c:pt idx="113">
                  <c:v>-1.7408023168195359</c:v>
                </c:pt>
                <c:pt idx="114">
                  <c:v>-1.7984104776552943</c:v>
                </c:pt>
                <c:pt idx="115">
                  <c:v>-1.8538275523479264</c:v>
                </c:pt>
                <c:pt idx="116">
                  <c:v>-1.9069860237282674</c:v>
                </c:pt>
                <c:pt idx="117">
                  <c:v>-1.9578211263873726</c:v>
                </c:pt>
                <c:pt idx="118">
                  <c:v>-2.0062709255832014</c:v>
                </c:pt>
                <c:pt idx="119">
                  <c:v>-2.0522763926985506</c:v>
                </c:pt>
                <c:pt idx="120">
                  <c:v>-2.095781477158341</c:v>
                </c:pt>
                <c:pt idx="121">
                  <c:v>-2.1367331747186031</c:v>
                </c:pt>
                <c:pt idx="122">
                  <c:v>-2.1750815920439837</c:v>
                </c:pt>
                <c:pt idx="123">
                  <c:v>-2.2107800074950945</c:v>
                </c:pt>
                <c:pt idx="124">
                  <c:v>-2.2437849280516251</c:v>
                </c:pt>
                <c:pt idx="125">
                  <c:v>-2.2740561423018981</c:v>
                </c:pt>
                <c:pt idx="126">
                  <c:v>-2.3015567694342716</c:v>
                </c:pt>
                <c:pt idx="127">
                  <c:v>-2.3262533041707321</c:v>
                </c:pt>
                <c:pt idx="128">
                  <c:v>-2.3481156575879112</c:v>
                </c:pt>
                <c:pt idx="129">
                  <c:v>-2.3671171937758095</c:v>
                </c:pt>
                <c:pt idx="130">
                  <c:v>-2.3832347622895433</c:v>
                </c:pt>
                <c:pt idx="131">
                  <c:v>-2.3964487263545999</c:v>
                </c:pt>
                <c:pt idx="132">
                  <c:v>-2.4067429867912216</c:v>
                </c:pt>
                <c:pt idx="133">
                  <c:v>-2.4141050016287746</c:v>
                </c:pt>
                <c:pt idx="134">
                  <c:v>-2.4185258013862119</c:v>
                </c:pt>
                <c:pt idx="135">
                  <c:v>-2.42</c:v>
                </c:pt>
                <c:pt idx="136">
                  <c:v>-2.4185258013862119</c:v>
                </c:pt>
                <c:pt idx="137">
                  <c:v>-2.4141050016287746</c:v>
                </c:pt>
                <c:pt idx="138">
                  <c:v>-2.4067429867912216</c:v>
                </c:pt>
                <c:pt idx="139">
                  <c:v>-2.3964487263546004</c:v>
                </c:pt>
                <c:pt idx="140">
                  <c:v>-2.3832347622895438</c:v>
                </c:pt>
                <c:pt idx="141">
                  <c:v>-2.3671171937758095</c:v>
                </c:pt>
                <c:pt idx="142">
                  <c:v>-2.3481156575879116</c:v>
                </c:pt>
                <c:pt idx="143">
                  <c:v>-2.3262533041707312</c:v>
                </c:pt>
                <c:pt idx="144">
                  <c:v>-2.3015567694342716</c:v>
                </c:pt>
                <c:pt idx="145">
                  <c:v>-2.2740561423018981</c:v>
                </c:pt>
                <c:pt idx="146">
                  <c:v>-2.2437849280516255</c:v>
                </c:pt>
                <c:pt idx="147">
                  <c:v>-2.2107800074950945</c:v>
                </c:pt>
                <c:pt idx="148">
                  <c:v>-2.1750815920439841</c:v>
                </c:pt>
                <c:pt idx="149">
                  <c:v>-2.1367331747186036</c:v>
                </c:pt>
                <c:pt idx="150">
                  <c:v>-2.0957814771583414</c:v>
                </c:pt>
                <c:pt idx="151">
                  <c:v>-2.0522763926985514</c:v>
                </c:pt>
                <c:pt idx="152">
                  <c:v>-2.0062709255832005</c:v>
                </c:pt>
                <c:pt idx="153">
                  <c:v>-1.957821126387373</c:v>
                </c:pt>
                <c:pt idx="154">
                  <c:v>-1.9069860237282668</c:v>
                </c:pt>
                <c:pt idx="155">
                  <c:v>-1.8538275523479271</c:v>
                </c:pt>
                <c:pt idx="156">
                  <c:v>-1.7984104776552947</c:v>
                </c:pt>
                <c:pt idx="157">
                  <c:v>-1.7408023168195359</c:v>
                </c:pt>
                <c:pt idx="158">
                  <c:v>-1.6810732565107742</c:v>
                </c:pt>
                <c:pt idx="159">
                  <c:v>-1.6192960673884367</c:v>
                </c:pt>
                <c:pt idx="160">
                  <c:v>-1.5555460154414258</c:v>
                </c:pt>
                <c:pt idx="161">
                  <c:v>-1.4899007702880926</c:v>
                </c:pt>
                <c:pt idx="162">
                  <c:v>-1.4224403105477854</c:v>
                </c:pt>
                <c:pt idx="163">
                  <c:v>-1.3532468263992066</c:v>
                </c:pt>
                <c:pt idx="164">
                  <c:v>-1.2824046194443561</c:v>
                </c:pt>
                <c:pt idx="165">
                  <c:v>-1.2100000000000011</c:v>
                </c:pt>
                <c:pt idx="166">
                  <c:v>-1.1361211819418557</c:v>
                </c:pt>
                <c:pt idx="167">
                  <c:v>-1.0608581752295683</c:v>
                </c:pt>
                <c:pt idx="168">
                  <c:v>-0.98430267624343637</c:v>
                </c:pt>
                <c:pt idx="169">
                  <c:v>-0.90654795606650784</c:v>
                </c:pt>
                <c:pt idx="170">
                  <c:v>-0.827688746848118</c:v>
                </c:pt>
                <c:pt idx="171">
                  <c:v>-0.74782112638737319</c:v>
                </c:pt>
                <c:pt idx="172">
                  <c:v>-0.66704240107713741</c:v>
                </c:pt>
                <c:pt idx="173">
                  <c:v>-0.58545098735119627</c:v>
                </c:pt>
                <c:pt idx="174">
                  <c:v>-0.50314629177897885</c:v>
                </c:pt>
                <c:pt idx="175">
                  <c:v>-0.4202285899539715</c:v>
                </c:pt>
                <c:pt idx="176">
                  <c:v>-0.3367989043233594</c:v>
                </c:pt>
                <c:pt idx="177">
                  <c:v>-0.25295888110772125</c:v>
                </c:pt>
                <c:pt idx="178">
                  <c:v>-0.16881066646078402</c:v>
                </c:pt>
                <c:pt idx="179">
                  <c:v>-8.4456782020051996E-2</c:v>
                </c:pt>
                <c:pt idx="180">
                  <c:v>-5.9297185217577207E-16</c:v>
                </c:pt>
              </c:numCache>
            </c:numRef>
          </c:yVal>
          <c:smooth val="1"/>
        </c:ser>
        <c:ser>
          <c:idx val="10"/>
          <c:order val="8"/>
          <c:tx>
            <c:strRef>
              <c:f>'Ark1'!$W$45</c:f>
              <c:strCache>
                <c:ptCount val="1"/>
                <c:pt idx="0">
                  <c:v>Mars-Jupiter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xVal>
            <c:numRef>
              <c:f>'Ark1'!$W$47:$W$227</c:f>
              <c:numCache>
                <c:formatCode>0.00000</c:formatCode>
                <c:ptCount val="181"/>
                <c:pt idx="0">
                  <c:v>3.7800000000000002</c:v>
                </c:pt>
                <c:pt idx="1">
                  <c:v>3.777697326132182</c:v>
                </c:pt>
                <c:pt idx="2">
                  <c:v>3.7707921099821355</c:v>
                </c:pt>
                <c:pt idx="3">
                  <c:v>3.7592927644920735</c:v>
                </c:pt>
                <c:pt idx="4">
                  <c:v>3.743213299843136</c:v>
                </c:pt>
                <c:pt idx="5">
                  <c:v>3.7225733063861464</c:v>
                </c:pt>
                <c:pt idx="6">
                  <c:v>3.6973979307737856</c:v>
                </c:pt>
                <c:pt idx="7">
                  <c:v>3.6677178453232671</c:v>
                </c:pt>
                <c:pt idx="8">
                  <c:v>3.6335692106468458</c:v>
                </c:pt>
                <c:pt idx="9">
                  <c:v>3.5949936315956807</c:v>
                </c:pt>
                <c:pt idx="10">
                  <c:v>3.552038106570734</c:v>
                </c:pt>
                <c:pt idx="11">
                  <c:v>3.5047549702624567</c:v>
                </c:pt>
                <c:pt idx="12">
                  <c:v>3.4532018298890317</c:v>
                </c:pt>
                <c:pt idx="13">
                  <c:v>3.3974414950108516</c:v>
                </c:pt>
                <c:pt idx="14">
                  <c:v>3.3375419010067442</c:v>
                </c:pt>
                <c:pt idx="15">
                  <c:v>3.2735760263051787</c:v>
                </c:pt>
                <c:pt idx="16">
                  <c:v>3.2056218034712902</c:v>
                </c:pt>
                <c:pt idx="17">
                  <c:v>3.1337620242580577</c:v>
                </c:pt>
                <c:pt idx="18">
                  <c:v>3.0580842387373015</c:v>
                </c:pt>
                <c:pt idx="19">
                  <c:v>2.978680648633409</c:v>
                </c:pt>
                <c:pt idx="20">
                  <c:v>2.8956479949897371</c:v>
                </c:pt>
                <c:pt idx="21">
                  <c:v>2.8090874403045505</c:v>
                </c:pt>
                <c:pt idx="22">
                  <c:v>2.7191044452801019</c:v>
                </c:pt>
                <c:pt idx="23">
                  <c:v>2.6258086403350096</c:v>
                </c:pt>
                <c:pt idx="24">
                  <c:v>2.5293136920364843</c:v>
                </c:pt>
                <c:pt idx="25">
                  <c:v>2.4297371646151191</c:v>
                </c:pt>
                <c:pt idx="26">
                  <c:v>2.3272003767309886</c:v>
                </c:pt>
                <c:pt idx="27">
                  <c:v>2.2218282536655485</c:v>
                </c:pt>
                <c:pt idx="28">
                  <c:v>2.1137491751194228</c:v>
                </c:pt>
                <c:pt idx="29">
                  <c:v>2.0030948188015145</c:v>
                </c:pt>
                <c:pt idx="30">
                  <c:v>1.8900000000000006</c:v>
                </c:pt>
                <c:pt idx="31">
                  <c:v>1.7746025073306675</c:v>
                </c:pt>
                <c:pt idx="32">
                  <c:v>1.6570429348627129</c:v>
                </c:pt>
                <c:pt idx="33">
                  <c:v>1.5374645108265248</c:v>
                </c:pt>
                <c:pt idx="34">
                  <c:v>1.4160129231121472</c:v>
                </c:pt>
                <c:pt idx="35">
                  <c:v>1.2928361417710283</c:v>
                </c:pt>
                <c:pt idx="36">
                  <c:v>1.1680842387373014</c:v>
                </c:pt>
                <c:pt idx="37">
                  <c:v>1.041909204988257</c:v>
                </c:pt>
                <c:pt idx="38">
                  <c:v>0.91446476536674381</c:v>
                </c:pt>
                <c:pt idx="39">
                  <c:v>0.78590619129113082</c:v>
                </c:pt>
                <c:pt idx="40">
                  <c:v>0.65639011158099703</c:v>
                </c:pt>
                <c:pt idx="41">
                  <c:v>0.52607432162904755</c:v>
                </c:pt>
                <c:pt idx="42">
                  <c:v>0.39511759115173012</c:v>
                </c:pt>
                <c:pt idx="43">
                  <c:v>0.26367947075279341</c:v>
                </c:pt>
                <c:pt idx="44">
                  <c:v>0.13192009753545408</c:v>
                </c:pt>
                <c:pt idx="45">
                  <c:v>2.3155305797772921E-16</c:v>
                </c:pt>
                <c:pt idx="46">
                  <c:v>-0.13192009753545361</c:v>
                </c:pt>
                <c:pt idx="47">
                  <c:v>-0.26367947075279374</c:v>
                </c:pt>
                <c:pt idx="48">
                  <c:v>-0.39511759115173045</c:v>
                </c:pt>
                <c:pt idx="49">
                  <c:v>-0.5260743216290471</c:v>
                </c:pt>
                <c:pt idx="50">
                  <c:v>-0.65639011158099658</c:v>
                </c:pt>
                <c:pt idx="51">
                  <c:v>-0.78590619129113037</c:v>
                </c:pt>
                <c:pt idx="52">
                  <c:v>-0.91446476536674426</c:v>
                </c:pt>
                <c:pt idx="53">
                  <c:v>-1.0419092049882566</c:v>
                </c:pt>
                <c:pt idx="54">
                  <c:v>-1.1680842387373009</c:v>
                </c:pt>
                <c:pt idx="55">
                  <c:v>-1.2928361417710279</c:v>
                </c:pt>
                <c:pt idx="56">
                  <c:v>-1.4160129231121477</c:v>
                </c:pt>
                <c:pt idx="57">
                  <c:v>-1.537464510826525</c:v>
                </c:pt>
                <c:pt idx="58">
                  <c:v>-1.6570429348627131</c:v>
                </c:pt>
                <c:pt idx="59">
                  <c:v>-1.7746025073306677</c:v>
                </c:pt>
                <c:pt idx="60">
                  <c:v>-1.8899999999999992</c:v>
                </c:pt>
                <c:pt idx="61">
                  <c:v>-2.0030948188015141</c:v>
                </c:pt>
                <c:pt idx="62">
                  <c:v>-2.1137491751194224</c:v>
                </c:pt>
                <c:pt idx="63">
                  <c:v>-2.221828253665548</c:v>
                </c:pt>
                <c:pt idx="64">
                  <c:v>-2.3272003767309886</c:v>
                </c:pt>
                <c:pt idx="65">
                  <c:v>-2.4297371646151191</c:v>
                </c:pt>
                <c:pt idx="66">
                  <c:v>-2.5293136920364843</c:v>
                </c:pt>
                <c:pt idx="67">
                  <c:v>-2.62580864033501</c:v>
                </c:pt>
                <c:pt idx="68">
                  <c:v>-2.7191044452801019</c:v>
                </c:pt>
                <c:pt idx="69">
                  <c:v>-2.8090874403045496</c:v>
                </c:pt>
                <c:pt idx="70">
                  <c:v>-2.8956479949897367</c:v>
                </c:pt>
                <c:pt idx="71">
                  <c:v>-2.978680648633409</c:v>
                </c:pt>
                <c:pt idx="72">
                  <c:v>-3.0580842387373011</c:v>
                </c:pt>
                <c:pt idx="73">
                  <c:v>-3.1337620242580577</c:v>
                </c:pt>
                <c:pt idx="74">
                  <c:v>-3.2056218034712902</c:v>
                </c:pt>
                <c:pt idx="75">
                  <c:v>-3.2735760263051787</c:v>
                </c:pt>
                <c:pt idx="76">
                  <c:v>-3.3375419010067442</c:v>
                </c:pt>
                <c:pt idx="77">
                  <c:v>-3.3974414950108516</c:v>
                </c:pt>
                <c:pt idx="78">
                  <c:v>-3.4532018298890312</c:v>
                </c:pt>
                <c:pt idx="79">
                  <c:v>-3.5047549702624563</c:v>
                </c:pt>
                <c:pt idx="80">
                  <c:v>-3.5520381065707336</c:v>
                </c:pt>
                <c:pt idx="81">
                  <c:v>-3.5949936315956807</c:v>
                </c:pt>
                <c:pt idx="82">
                  <c:v>-3.6335692106468458</c:v>
                </c:pt>
                <c:pt idx="83">
                  <c:v>-3.6677178453232671</c:v>
                </c:pt>
                <c:pt idx="84">
                  <c:v>-3.6973979307737856</c:v>
                </c:pt>
                <c:pt idx="85">
                  <c:v>-3.7225733063861464</c:v>
                </c:pt>
                <c:pt idx="86">
                  <c:v>-3.743213299843136</c:v>
                </c:pt>
                <c:pt idx="87">
                  <c:v>-3.7592927644920735</c:v>
                </c:pt>
                <c:pt idx="88">
                  <c:v>-3.7707921099821355</c:v>
                </c:pt>
                <c:pt idx="89">
                  <c:v>-3.777697326132182</c:v>
                </c:pt>
                <c:pt idx="90">
                  <c:v>-3.7800000000000002</c:v>
                </c:pt>
                <c:pt idx="91">
                  <c:v>-3.777697326132182</c:v>
                </c:pt>
                <c:pt idx="92">
                  <c:v>-3.7707921099821355</c:v>
                </c:pt>
                <c:pt idx="93">
                  <c:v>-3.7592927644920735</c:v>
                </c:pt>
                <c:pt idx="94">
                  <c:v>-3.743213299843136</c:v>
                </c:pt>
                <c:pt idx="95">
                  <c:v>-3.7225733063861464</c:v>
                </c:pt>
                <c:pt idx="96">
                  <c:v>-3.6973979307737852</c:v>
                </c:pt>
                <c:pt idx="97">
                  <c:v>-3.6677178453232671</c:v>
                </c:pt>
                <c:pt idx="98">
                  <c:v>-3.6335692106468458</c:v>
                </c:pt>
                <c:pt idx="99">
                  <c:v>-3.5949936315956812</c:v>
                </c:pt>
                <c:pt idx="100">
                  <c:v>-3.552038106570734</c:v>
                </c:pt>
                <c:pt idx="101">
                  <c:v>-3.5047549702624567</c:v>
                </c:pt>
                <c:pt idx="102">
                  <c:v>-3.4532018298890317</c:v>
                </c:pt>
                <c:pt idx="103">
                  <c:v>-3.3974414950108511</c:v>
                </c:pt>
                <c:pt idx="104">
                  <c:v>-3.3375419010067437</c:v>
                </c:pt>
                <c:pt idx="105">
                  <c:v>-3.2735760263051783</c:v>
                </c:pt>
                <c:pt idx="106">
                  <c:v>-3.2056218034712907</c:v>
                </c:pt>
                <c:pt idx="107">
                  <c:v>-3.1337620242580582</c:v>
                </c:pt>
                <c:pt idx="108">
                  <c:v>-3.058084238737302</c:v>
                </c:pt>
                <c:pt idx="109">
                  <c:v>-2.9786806486334094</c:v>
                </c:pt>
                <c:pt idx="110">
                  <c:v>-2.8956479949897371</c:v>
                </c:pt>
                <c:pt idx="111">
                  <c:v>-2.8090874403045505</c:v>
                </c:pt>
                <c:pt idx="112">
                  <c:v>-2.7191044452801014</c:v>
                </c:pt>
                <c:pt idx="113">
                  <c:v>-2.6258086403350096</c:v>
                </c:pt>
                <c:pt idx="114">
                  <c:v>-2.5293136920364838</c:v>
                </c:pt>
                <c:pt idx="115">
                  <c:v>-2.4297371646151196</c:v>
                </c:pt>
                <c:pt idx="116">
                  <c:v>-2.3272003767309877</c:v>
                </c:pt>
                <c:pt idx="117">
                  <c:v>-2.2218282536655489</c:v>
                </c:pt>
                <c:pt idx="118">
                  <c:v>-2.1137491751194224</c:v>
                </c:pt>
                <c:pt idx="119">
                  <c:v>-2.003094818801515</c:v>
                </c:pt>
                <c:pt idx="120">
                  <c:v>-1.8900000000000019</c:v>
                </c:pt>
                <c:pt idx="121">
                  <c:v>-1.774602507330667</c:v>
                </c:pt>
                <c:pt idx="122">
                  <c:v>-1.657042934862714</c:v>
                </c:pt>
                <c:pt idx="123">
                  <c:v>-1.5374645108265246</c:v>
                </c:pt>
                <c:pt idx="124">
                  <c:v>-1.4160129231121485</c:v>
                </c:pt>
                <c:pt idx="125">
                  <c:v>-1.2928361417710272</c:v>
                </c:pt>
                <c:pt idx="126">
                  <c:v>-1.1680842387373018</c:v>
                </c:pt>
                <c:pt idx="127">
                  <c:v>-1.0419092049882559</c:v>
                </c:pt>
                <c:pt idx="128">
                  <c:v>-0.91446476536674426</c:v>
                </c:pt>
                <c:pt idx="129">
                  <c:v>-0.78590619129113204</c:v>
                </c:pt>
                <c:pt idx="130">
                  <c:v>-0.65639011158099669</c:v>
                </c:pt>
                <c:pt idx="131">
                  <c:v>-0.52607432162904888</c:v>
                </c:pt>
                <c:pt idx="132">
                  <c:v>-0.39511759115172973</c:v>
                </c:pt>
                <c:pt idx="133">
                  <c:v>-0.26367947075279469</c:v>
                </c:pt>
                <c:pt idx="134">
                  <c:v>-0.13192009753545289</c:v>
                </c:pt>
                <c:pt idx="135">
                  <c:v>-6.9465917393318759E-16</c:v>
                </c:pt>
                <c:pt idx="136">
                  <c:v>0.13192009753545486</c:v>
                </c:pt>
                <c:pt idx="137">
                  <c:v>0.26367947075279335</c:v>
                </c:pt>
                <c:pt idx="138">
                  <c:v>0.39511759115172829</c:v>
                </c:pt>
                <c:pt idx="139">
                  <c:v>0.52607432162904755</c:v>
                </c:pt>
                <c:pt idx="140">
                  <c:v>0.65639011158099536</c:v>
                </c:pt>
                <c:pt idx="141">
                  <c:v>0.78590619129113071</c:v>
                </c:pt>
                <c:pt idx="142">
                  <c:v>0.91446476536674304</c:v>
                </c:pt>
                <c:pt idx="143">
                  <c:v>1.0419092049882577</c:v>
                </c:pt>
                <c:pt idx="144">
                  <c:v>1.1680842387373005</c:v>
                </c:pt>
                <c:pt idx="145">
                  <c:v>1.2928361417710288</c:v>
                </c:pt>
                <c:pt idx="146">
                  <c:v>1.4160129231121472</c:v>
                </c:pt>
                <c:pt idx="147">
                  <c:v>1.5374645108265232</c:v>
                </c:pt>
                <c:pt idx="148">
                  <c:v>1.6570429348627127</c:v>
                </c:pt>
                <c:pt idx="149">
                  <c:v>1.7746025073306659</c:v>
                </c:pt>
                <c:pt idx="150">
                  <c:v>1.8900000000000006</c:v>
                </c:pt>
                <c:pt idx="151">
                  <c:v>2.0030948188015136</c:v>
                </c:pt>
                <c:pt idx="152">
                  <c:v>2.1137491751194237</c:v>
                </c:pt>
                <c:pt idx="153">
                  <c:v>2.2218282536655476</c:v>
                </c:pt>
                <c:pt idx="154">
                  <c:v>2.3272003767309895</c:v>
                </c:pt>
                <c:pt idx="155">
                  <c:v>2.4297371646151187</c:v>
                </c:pt>
                <c:pt idx="156">
                  <c:v>2.5293136920364825</c:v>
                </c:pt>
                <c:pt idx="157">
                  <c:v>2.6258086403350096</c:v>
                </c:pt>
                <c:pt idx="158">
                  <c:v>2.7191044452801005</c:v>
                </c:pt>
                <c:pt idx="159">
                  <c:v>2.8090874403045505</c:v>
                </c:pt>
                <c:pt idx="160">
                  <c:v>2.8956479949897362</c:v>
                </c:pt>
                <c:pt idx="161">
                  <c:v>2.9786806486334094</c:v>
                </c:pt>
                <c:pt idx="162">
                  <c:v>3.0580842387373011</c:v>
                </c:pt>
                <c:pt idx="163">
                  <c:v>3.1337620242580582</c:v>
                </c:pt>
                <c:pt idx="164">
                  <c:v>3.2056218034712902</c:v>
                </c:pt>
                <c:pt idx="165">
                  <c:v>3.2735760263051774</c:v>
                </c:pt>
                <c:pt idx="166">
                  <c:v>3.3375419010067437</c:v>
                </c:pt>
                <c:pt idx="167">
                  <c:v>3.3974414950108507</c:v>
                </c:pt>
                <c:pt idx="168">
                  <c:v>3.4532018298890321</c:v>
                </c:pt>
                <c:pt idx="169">
                  <c:v>3.5047549702624563</c:v>
                </c:pt>
                <c:pt idx="170">
                  <c:v>3.552038106570734</c:v>
                </c:pt>
                <c:pt idx="171">
                  <c:v>3.5949936315956807</c:v>
                </c:pt>
                <c:pt idx="172">
                  <c:v>3.6335692106468458</c:v>
                </c:pt>
                <c:pt idx="173">
                  <c:v>3.6677178453232671</c:v>
                </c:pt>
                <c:pt idx="174">
                  <c:v>3.6973979307737852</c:v>
                </c:pt>
                <c:pt idx="175">
                  <c:v>3.7225733063861464</c:v>
                </c:pt>
                <c:pt idx="176">
                  <c:v>3.743213299843136</c:v>
                </c:pt>
                <c:pt idx="177">
                  <c:v>3.7592927644920735</c:v>
                </c:pt>
                <c:pt idx="178">
                  <c:v>3.7707921099821355</c:v>
                </c:pt>
                <c:pt idx="179">
                  <c:v>3.777697326132182</c:v>
                </c:pt>
                <c:pt idx="180">
                  <c:v>3.7800000000000002</c:v>
                </c:pt>
              </c:numCache>
            </c:numRef>
          </c:xVal>
          <c:yVal>
            <c:numRef>
              <c:f>'Ark1'!$X$47:$X$227</c:f>
              <c:numCache>
                <c:formatCode>0.00000</c:formatCode>
                <c:ptCount val="181"/>
                <c:pt idx="0">
                  <c:v>0</c:v>
                </c:pt>
                <c:pt idx="1">
                  <c:v>0.13192009753545367</c:v>
                </c:pt>
                <c:pt idx="2">
                  <c:v>0.26367947075279369</c:v>
                </c:pt>
                <c:pt idx="3">
                  <c:v>0.39511759115173012</c:v>
                </c:pt>
                <c:pt idx="4">
                  <c:v>0.52607432162904744</c:v>
                </c:pt>
                <c:pt idx="5">
                  <c:v>0.65639011158099669</c:v>
                </c:pt>
                <c:pt idx="6">
                  <c:v>0.78590619129113037</c:v>
                </c:pt>
                <c:pt idx="7">
                  <c:v>0.91446476536674404</c:v>
                </c:pt>
                <c:pt idx="8">
                  <c:v>1.041909204988257</c:v>
                </c:pt>
                <c:pt idx="9">
                  <c:v>1.1680842387373012</c:v>
                </c:pt>
                <c:pt idx="10">
                  <c:v>1.2928361417710279</c:v>
                </c:pt>
                <c:pt idx="11">
                  <c:v>1.4160129231121474</c:v>
                </c:pt>
                <c:pt idx="12">
                  <c:v>1.5374645108265248</c:v>
                </c:pt>
                <c:pt idx="13">
                  <c:v>1.6570429348627127</c:v>
                </c:pt>
                <c:pt idx="14">
                  <c:v>1.7746025073306673</c:v>
                </c:pt>
                <c:pt idx="15">
                  <c:v>1.89</c:v>
                </c:pt>
                <c:pt idx="16">
                  <c:v>2.0030948188015145</c:v>
                </c:pt>
                <c:pt idx="17">
                  <c:v>2.1137491751194233</c:v>
                </c:pt>
                <c:pt idx="18">
                  <c:v>2.2218282536655485</c:v>
                </c:pt>
                <c:pt idx="19">
                  <c:v>2.3272003767309886</c:v>
                </c:pt>
                <c:pt idx="20">
                  <c:v>2.4297371646151187</c:v>
                </c:pt>
                <c:pt idx="21">
                  <c:v>2.5293136920364843</c:v>
                </c:pt>
                <c:pt idx="22">
                  <c:v>2.6258086403350096</c:v>
                </c:pt>
                <c:pt idx="23">
                  <c:v>2.7191044452801014</c:v>
                </c:pt>
                <c:pt idx="24">
                  <c:v>2.8090874403045505</c:v>
                </c:pt>
                <c:pt idx="25">
                  <c:v>2.8956479949897371</c:v>
                </c:pt>
                <c:pt idx="26">
                  <c:v>2.9786806486334094</c:v>
                </c:pt>
                <c:pt idx="27">
                  <c:v>3.0580842387373015</c:v>
                </c:pt>
                <c:pt idx="28">
                  <c:v>3.1337620242580582</c:v>
                </c:pt>
                <c:pt idx="29">
                  <c:v>3.2056218034712902</c:v>
                </c:pt>
                <c:pt idx="30">
                  <c:v>3.2735760263051783</c:v>
                </c:pt>
                <c:pt idx="31">
                  <c:v>3.3375419010067437</c:v>
                </c:pt>
                <c:pt idx="32">
                  <c:v>3.3974414950108516</c:v>
                </c:pt>
                <c:pt idx="33">
                  <c:v>3.4532018298890317</c:v>
                </c:pt>
                <c:pt idx="34">
                  <c:v>3.5047549702624567</c:v>
                </c:pt>
                <c:pt idx="35">
                  <c:v>3.5520381065707336</c:v>
                </c:pt>
                <c:pt idx="36">
                  <c:v>3.5949936315956807</c:v>
                </c:pt>
                <c:pt idx="37">
                  <c:v>3.6335692106468458</c:v>
                </c:pt>
                <c:pt idx="38">
                  <c:v>3.6677178453232671</c:v>
                </c:pt>
                <c:pt idx="39">
                  <c:v>3.6973979307737852</c:v>
                </c:pt>
                <c:pt idx="40">
                  <c:v>3.7225733063861464</c:v>
                </c:pt>
                <c:pt idx="41">
                  <c:v>3.743213299843136</c:v>
                </c:pt>
                <c:pt idx="42">
                  <c:v>3.7592927644920735</c:v>
                </c:pt>
                <c:pt idx="43">
                  <c:v>3.7707921099821355</c:v>
                </c:pt>
                <c:pt idx="44">
                  <c:v>3.777697326132182</c:v>
                </c:pt>
                <c:pt idx="45">
                  <c:v>3.7800000000000002</c:v>
                </c:pt>
                <c:pt idx="46">
                  <c:v>3.777697326132182</c:v>
                </c:pt>
                <c:pt idx="47">
                  <c:v>3.7707921099821355</c:v>
                </c:pt>
                <c:pt idx="48">
                  <c:v>3.7592927644920735</c:v>
                </c:pt>
                <c:pt idx="49">
                  <c:v>3.743213299843136</c:v>
                </c:pt>
                <c:pt idx="50">
                  <c:v>3.7225733063861464</c:v>
                </c:pt>
                <c:pt idx="51">
                  <c:v>3.6973979307737856</c:v>
                </c:pt>
                <c:pt idx="52">
                  <c:v>3.6677178453232671</c:v>
                </c:pt>
                <c:pt idx="53">
                  <c:v>3.6335692106468458</c:v>
                </c:pt>
                <c:pt idx="54">
                  <c:v>3.5949936315956812</c:v>
                </c:pt>
                <c:pt idx="55">
                  <c:v>3.552038106570734</c:v>
                </c:pt>
                <c:pt idx="56">
                  <c:v>3.5047549702624567</c:v>
                </c:pt>
                <c:pt idx="57">
                  <c:v>3.4532018298890317</c:v>
                </c:pt>
                <c:pt idx="58">
                  <c:v>3.3974414950108511</c:v>
                </c:pt>
                <c:pt idx="59">
                  <c:v>3.3375419010067437</c:v>
                </c:pt>
                <c:pt idx="60">
                  <c:v>3.2735760263051787</c:v>
                </c:pt>
                <c:pt idx="61">
                  <c:v>3.2056218034712907</c:v>
                </c:pt>
                <c:pt idx="62">
                  <c:v>3.1337620242580582</c:v>
                </c:pt>
                <c:pt idx="63">
                  <c:v>3.0580842387373015</c:v>
                </c:pt>
                <c:pt idx="64">
                  <c:v>2.9786806486334094</c:v>
                </c:pt>
                <c:pt idx="65">
                  <c:v>2.8956479949897371</c:v>
                </c:pt>
                <c:pt idx="66">
                  <c:v>2.8090874403045505</c:v>
                </c:pt>
                <c:pt idx="67">
                  <c:v>2.7191044452801014</c:v>
                </c:pt>
                <c:pt idx="68">
                  <c:v>2.6258086403350092</c:v>
                </c:pt>
                <c:pt idx="69">
                  <c:v>2.5293136920364847</c:v>
                </c:pt>
                <c:pt idx="70">
                  <c:v>2.4297371646151196</c:v>
                </c:pt>
                <c:pt idx="71">
                  <c:v>2.327200376730989</c:v>
                </c:pt>
                <c:pt idx="72">
                  <c:v>2.2218282536655489</c:v>
                </c:pt>
                <c:pt idx="73">
                  <c:v>2.1137491751194233</c:v>
                </c:pt>
                <c:pt idx="74">
                  <c:v>2.0030948188015145</c:v>
                </c:pt>
                <c:pt idx="75">
                  <c:v>1.89</c:v>
                </c:pt>
                <c:pt idx="76">
                  <c:v>1.774602507330667</c:v>
                </c:pt>
                <c:pt idx="77">
                  <c:v>1.6570429348627123</c:v>
                </c:pt>
                <c:pt idx="78">
                  <c:v>1.5374645108265257</c:v>
                </c:pt>
                <c:pt idx="79">
                  <c:v>1.4160129231121483</c:v>
                </c:pt>
                <c:pt idx="80">
                  <c:v>1.2928361417710283</c:v>
                </c:pt>
                <c:pt idx="81">
                  <c:v>1.1680842387373016</c:v>
                </c:pt>
                <c:pt idx="82">
                  <c:v>1.041909204988257</c:v>
                </c:pt>
                <c:pt idx="83">
                  <c:v>0.91446476536674404</c:v>
                </c:pt>
                <c:pt idx="84">
                  <c:v>0.78590619129113026</c:v>
                </c:pt>
                <c:pt idx="85">
                  <c:v>0.65639011158099647</c:v>
                </c:pt>
                <c:pt idx="86">
                  <c:v>0.52607432162904699</c:v>
                </c:pt>
                <c:pt idx="87">
                  <c:v>0.39511759115173112</c:v>
                </c:pt>
                <c:pt idx="88">
                  <c:v>0.26367947075279452</c:v>
                </c:pt>
                <c:pt idx="89">
                  <c:v>0.13192009753545433</c:v>
                </c:pt>
                <c:pt idx="90">
                  <c:v>4.6310611595545842E-16</c:v>
                </c:pt>
                <c:pt idx="91">
                  <c:v>-0.13192009753545342</c:v>
                </c:pt>
                <c:pt idx="92">
                  <c:v>-0.26367947075279358</c:v>
                </c:pt>
                <c:pt idx="93">
                  <c:v>-0.39511759115173023</c:v>
                </c:pt>
                <c:pt idx="94">
                  <c:v>-0.52607432162904766</c:v>
                </c:pt>
                <c:pt idx="95">
                  <c:v>-0.65639011158099725</c:v>
                </c:pt>
                <c:pt idx="96">
                  <c:v>-0.78590619129113104</c:v>
                </c:pt>
                <c:pt idx="97">
                  <c:v>-0.91446476536674326</c:v>
                </c:pt>
                <c:pt idx="98">
                  <c:v>-1.0419092049882563</c:v>
                </c:pt>
                <c:pt idx="99">
                  <c:v>-1.1680842387373007</c:v>
                </c:pt>
                <c:pt idx="100">
                  <c:v>-1.2928361417710277</c:v>
                </c:pt>
                <c:pt idx="101">
                  <c:v>-1.4160129231121474</c:v>
                </c:pt>
                <c:pt idx="102">
                  <c:v>-1.5374645108265248</c:v>
                </c:pt>
                <c:pt idx="103">
                  <c:v>-1.6570429348627129</c:v>
                </c:pt>
                <c:pt idx="104">
                  <c:v>-1.7746025073306675</c:v>
                </c:pt>
                <c:pt idx="105">
                  <c:v>-1.8900000000000006</c:v>
                </c:pt>
                <c:pt idx="106">
                  <c:v>-2.0030948188015141</c:v>
                </c:pt>
                <c:pt idx="107">
                  <c:v>-2.1137491751194224</c:v>
                </c:pt>
                <c:pt idx="108">
                  <c:v>-2.221828253665548</c:v>
                </c:pt>
                <c:pt idx="109">
                  <c:v>-2.3272003767309881</c:v>
                </c:pt>
                <c:pt idx="110">
                  <c:v>-2.4297371646151187</c:v>
                </c:pt>
                <c:pt idx="111">
                  <c:v>-2.5293136920364843</c:v>
                </c:pt>
                <c:pt idx="112">
                  <c:v>-2.62580864033501</c:v>
                </c:pt>
                <c:pt idx="113">
                  <c:v>-2.7191044452801019</c:v>
                </c:pt>
                <c:pt idx="114">
                  <c:v>-2.8090874403045509</c:v>
                </c:pt>
                <c:pt idx="115">
                  <c:v>-2.8956479949897367</c:v>
                </c:pt>
                <c:pt idx="116">
                  <c:v>-2.9786806486334099</c:v>
                </c:pt>
                <c:pt idx="117">
                  <c:v>-3.0580842387373011</c:v>
                </c:pt>
                <c:pt idx="118">
                  <c:v>-3.1337620242580582</c:v>
                </c:pt>
                <c:pt idx="119">
                  <c:v>-3.2056218034712902</c:v>
                </c:pt>
                <c:pt idx="120">
                  <c:v>-3.2735760263051774</c:v>
                </c:pt>
                <c:pt idx="121">
                  <c:v>-3.3375419010067442</c:v>
                </c:pt>
                <c:pt idx="122">
                  <c:v>-3.3974414950108507</c:v>
                </c:pt>
                <c:pt idx="123">
                  <c:v>-3.4532018298890321</c:v>
                </c:pt>
                <c:pt idx="124">
                  <c:v>-3.5047549702624563</c:v>
                </c:pt>
                <c:pt idx="125">
                  <c:v>-3.552038106570734</c:v>
                </c:pt>
                <c:pt idx="126">
                  <c:v>-3.5949936315956807</c:v>
                </c:pt>
                <c:pt idx="127">
                  <c:v>-3.6335692106468462</c:v>
                </c:pt>
                <c:pt idx="128">
                  <c:v>-3.6677178453232671</c:v>
                </c:pt>
                <c:pt idx="129">
                  <c:v>-3.6973979307737852</c:v>
                </c:pt>
                <c:pt idx="130">
                  <c:v>-3.7225733063861464</c:v>
                </c:pt>
                <c:pt idx="131">
                  <c:v>-3.743213299843136</c:v>
                </c:pt>
                <c:pt idx="132">
                  <c:v>-3.7592927644920735</c:v>
                </c:pt>
                <c:pt idx="133">
                  <c:v>-3.7707921099821355</c:v>
                </c:pt>
                <c:pt idx="134">
                  <c:v>-3.777697326132182</c:v>
                </c:pt>
                <c:pt idx="135">
                  <c:v>-3.7800000000000002</c:v>
                </c:pt>
                <c:pt idx="136">
                  <c:v>-3.777697326132182</c:v>
                </c:pt>
                <c:pt idx="137">
                  <c:v>-3.770792109982136</c:v>
                </c:pt>
                <c:pt idx="138">
                  <c:v>-3.7592927644920735</c:v>
                </c:pt>
                <c:pt idx="139">
                  <c:v>-3.743213299843136</c:v>
                </c:pt>
                <c:pt idx="140">
                  <c:v>-3.7225733063861468</c:v>
                </c:pt>
                <c:pt idx="141">
                  <c:v>-3.6973979307737852</c:v>
                </c:pt>
                <c:pt idx="142">
                  <c:v>-3.6677178453232675</c:v>
                </c:pt>
                <c:pt idx="143">
                  <c:v>-3.6335692106468453</c:v>
                </c:pt>
                <c:pt idx="144">
                  <c:v>-3.5949936315956812</c:v>
                </c:pt>
                <c:pt idx="145">
                  <c:v>-3.5520381065707336</c:v>
                </c:pt>
                <c:pt idx="146">
                  <c:v>-3.5047549702624567</c:v>
                </c:pt>
                <c:pt idx="147">
                  <c:v>-3.4532018298890321</c:v>
                </c:pt>
                <c:pt idx="148">
                  <c:v>-3.3974414950108516</c:v>
                </c:pt>
                <c:pt idx="149">
                  <c:v>-3.3375419010067446</c:v>
                </c:pt>
                <c:pt idx="150">
                  <c:v>-3.2735760263051783</c:v>
                </c:pt>
                <c:pt idx="151">
                  <c:v>-3.2056218034712911</c:v>
                </c:pt>
                <c:pt idx="152">
                  <c:v>-3.1337620242580577</c:v>
                </c:pt>
                <c:pt idx="153">
                  <c:v>-3.058084238737302</c:v>
                </c:pt>
                <c:pt idx="154">
                  <c:v>-2.9786806486334085</c:v>
                </c:pt>
                <c:pt idx="155">
                  <c:v>-2.8956479949897376</c:v>
                </c:pt>
                <c:pt idx="156">
                  <c:v>-2.8090874403045518</c:v>
                </c:pt>
                <c:pt idx="157">
                  <c:v>-2.7191044452801019</c:v>
                </c:pt>
                <c:pt idx="158">
                  <c:v>-2.6258086403350109</c:v>
                </c:pt>
                <c:pt idx="159">
                  <c:v>-2.5293136920364838</c:v>
                </c:pt>
                <c:pt idx="160">
                  <c:v>-2.4297371646151196</c:v>
                </c:pt>
                <c:pt idx="161">
                  <c:v>-2.3272003767309881</c:v>
                </c:pt>
                <c:pt idx="162">
                  <c:v>-2.2218282536655494</c:v>
                </c:pt>
                <c:pt idx="163">
                  <c:v>-2.1137491751194224</c:v>
                </c:pt>
                <c:pt idx="164">
                  <c:v>-2.003094818801515</c:v>
                </c:pt>
                <c:pt idx="165">
                  <c:v>-1.8900000000000019</c:v>
                </c:pt>
                <c:pt idx="166">
                  <c:v>-1.7746025073306673</c:v>
                </c:pt>
                <c:pt idx="167">
                  <c:v>-1.6570429348627143</c:v>
                </c:pt>
                <c:pt idx="168">
                  <c:v>-1.5374645108265246</c:v>
                </c:pt>
                <c:pt idx="169">
                  <c:v>-1.4160129231121488</c:v>
                </c:pt>
                <c:pt idx="170">
                  <c:v>-1.2928361417710275</c:v>
                </c:pt>
                <c:pt idx="171">
                  <c:v>-1.168084238737302</c:v>
                </c:pt>
                <c:pt idx="172">
                  <c:v>-1.0419092049882561</c:v>
                </c:pt>
                <c:pt idx="173">
                  <c:v>-0.91446476536674459</c:v>
                </c:pt>
                <c:pt idx="174">
                  <c:v>-0.78590619129113237</c:v>
                </c:pt>
                <c:pt idx="175">
                  <c:v>-0.65639011158099692</c:v>
                </c:pt>
                <c:pt idx="176">
                  <c:v>-0.5260743216290491</c:v>
                </c:pt>
                <c:pt idx="177">
                  <c:v>-0.39511759115172995</c:v>
                </c:pt>
                <c:pt idx="178">
                  <c:v>-0.26367947075279491</c:v>
                </c:pt>
                <c:pt idx="179">
                  <c:v>-0.13192009753545311</c:v>
                </c:pt>
                <c:pt idx="180">
                  <c:v>-9.2621223191091685E-16</c:v>
                </c:pt>
              </c:numCache>
            </c:numRef>
          </c:yVal>
          <c:smooth val="1"/>
        </c:ser>
        <c:ser>
          <c:idx val="11"/>
          <c:order val="9"/>
          <c:tx>
            <c:strRef>
              <c:f>'Ark1'!$Y$45</c:f>
              <c:strCache>
                <c:ptCount val="1"/>
                <c:pt idx="0">
                  <c:v>Jupiter deferent</c:v>
                </c:pt>
              </c:strCache>
            </c:strRef>
          </c:tx>
          <c:marker>
            <c:symbol val="none"/>
          </c:marker>
          <c:xVal>
            <c:numRef>
              <c:f>'Ark1'!$Y$47:$Y$227</c:f>
              <c:numCache>
                <c:formatCode>0.00000</c:formatCode>
                <c:ptCount val="181"/>
                <c:pt idx="0">
                  <c:v>4.7200000000000006</c:v>
                </c:pt>
                <c:pt idx="1">
                  <c:v>4.7171247035301329</c:v>
                </c:pt>
                <c:pt idx="2">
                  <c:v>4.7085023172263707</c:v>
                </c:pt>
                <c:pt idx="3">
                  <c:v>4.6941433461382509</c:v>
                </c:pt>
                <c:pt idx="4">
                  <c:v>4.6740652844602124</c:v>
                </c:pt>
                <c:pt idx="5">
                  <c:v>4.6482925942176223</c:v>
                </c:pt>
                <c:pt idx="6">
                  <c:v>4.6168566754635636</c:v>
                </c:pt>
                <c:pt idx="7">
                  <c:v>4.5797958280227036</c:v>
                </c:pt>
                <c:pt idx="8">
                  <c:v>4.5371552048288661</c:v>
                </c:pt>
                <c:pt idx="9">
                  <c:v>4.4889867569131257</c:v>
                </c:pt>
                <c:pt idx="10">
                  <c:v>4.4353491701094887</c:v>
                </c:pt>
                <c:pt idx="11">
                  <c:v>4.3763077935552372</c:v>
                </c:pt>
                <c:pt idx="12">
                  <c:v>4.3119345600730767</c:v>
                </c:pt>
                <c:pt idx="13">
                  <c:v>4.2423078985320686</c:v>
                </c:pt>
                <c:pt idx="14">
                  <c:v>4.1675126382941361</c:v>
                </c:pt>
                <c:pt idx="15">
                  <c:v>4.0876399058625514</c:v>
                </c:pt>
                <c:pt idx="16">
                  <c:v>4.002787013858331</c:v>
                </c:pt>
                <c:pt idx="17">
                  <c:v>3.9130573424597972</c:v>
                </c:pt>
                <c:pt idx="18">
                  <c:v>3.8185602134497523</c:v>
                </c:pt>
                <c:pt idx="19">
                  <c:v>3.719410757023728</c:v>
                </c:pt>
                <c:pt idx="20">
                  <c:v>3.6157297715215768</c:v>
                </c:pt>
                <c:pt idx="21">
                  <c:v>3.5076435762533014</c:v>
                </c:pt>
                <c:pt idx="22">
                  <c:v>3.3952838575984341</c:v>
                </c:pt>
                <c:pt idx="23">
                  <c:v>3.2787875085664675</c:v>
                </c:pt>
                <c:pt idx="24">
                  <c:v>3.1582964620138112</c:v>
                </c:pt>
                <c:pt idx="25">
                  <c:v>3.0339575177204661</c:v>
                </c:pt>
                <c:pt idx="26">
                  <c:v>2.9059221635371077</c:v>
                </c:pt>
                <c:pt idx="27">
                  <c:v>2.7743463908204737</c:v>
                </c:pt>
                <c:pt idx="28">
                  <c:v>2.6393905043819252</c:v>
                </c:pt>
                <c:pt idx="29">
                  <c:v>2.5012189271807275</c:v>
                </c:pt>
                <c:pt idx="30">
                  <c:v>2.3600000000000008</c:v>
                </c:pt>
                <c:pt idx="31">
                  <c:v>2.215905776349405</c:v>
                </c:pt>
                <c:pt idx="32">
                  <c:v>2.0691118128444459</c:v>
                </c:pt>
                <c:pt idx="33">
                  <c:v>1.9197969553177772</c:v>
                </c:pt>
                <c:pt idx="34">
                  <c:v>1.7681431209231047</c:v>
                </c:pt>
                <c:pt idx="35">
                  <c:v>1.6143350764971571</c:v>
                </c:pt>
                <c:pt idx="36">
                  <c:v>1.4585602134497522</c:v>
                </c:pt>
                <c:pt idx="37">
                  <c:v>1.3010083194562363</c:v>
                </c:pt>
                <c:pt idx="38">
                  <c:v>1.1418713472304316</c:v>
                </c:pt>
                <c:pt idx="39">
                  <c:v>0.98134318065982473</c:v>
                </c:pt>
                <c:pt idx="40">
                  <c:v>0.81961939858791166</c:v>
                </c:pt>
                <c:pt idx="41">
                  <c:v>0.6568970365315091</c:v>
                </c:pt>
                <c:pt idx="42">
                  <c:v>0.49337434662332441</c:v>
                </c:pt>
                <c:pt idx="43">
                  <c:v>0.32925055607227116</c:v>
                </c:pt>
                <c:pt idx="44">
                  <c:v>0.16472562443580513</c:v>
                </c:pt>
                <c:pt idx="45">
                  <c:v>2.8913503535843434E-16</c:v>
                </c:pt>
                <c:pt idx="46">
                  <c:v>-0.16472562443580452</c:v>
                </c:pt>
                <c:pt idx="47">
                  <c:v>-0.32925055607227161</c:v>
                </c:pt>
                <c:pt idx="48">
                  <c:v>-0.49337434662332486</c:v>
                </c:pt>
                <c:pt idx="49">
                  <c:v>-0.65689703653150855</c:v>
                </c:pt>
                <c:pt idx="50">
                  <c:v>-0.81961939858791111</c:v>
                </c:pt>
                <c:pt idx="51">
                  <c:v>-0.98134318065982418</c:v>
                </c:pt>
                <c:pt idx="52">
                  <c:v>-1.141871347230432</c:v>
                </c:pt>
                <c:pt idx="53">
                  <c:v>-1.3010083194562356</c:v>
                </c:pt>
                <c:pt idx="54">
                  <c:v>-1.4585602134497517</c:v>
                </c:pt>
                <c:pt idx="55">
                  <c:v>-1.6143350764971565</c:v>
                </c:pt>
                <c:pt idx="56">
                  <c:v>-1.7681431209231051</c:v>
                </c:pt>
                <c:pt idx="57">
                  <c:v>-1.9197969553177776</c:v>
                </c:pt>
                <c:pt idx="58">
                  <c:v>-2.0691118128444463</c:v>
                </c:pt>
                <c:pt idx="59">
                  <c:v>-2.2159057763494054</c:v>
                </c:pt>
                <c:pt idx="60">
                  <c:v>-2.3599999999999994</c:v>
                </c:pt>
                <c:pt idx="61">
                  <c:v>-2.501218927180727</c:v>
                </c:pt>
                <c:pt idx="62">
                  <c:v>-2.6393905043819248</c:v>
                </c:pt>
                <c:pt idx="63">
                  <c:v>-2.7743463908204729</c:v>
                </c:pt>
                <c:pt idx="64">
                  <c:v>-2.9059221635371077</c:v>
                </c:pt>
                <c:pt idx="65">
                  <c:v>-3.0339575177204661</c:v>
                </c:pt>
                <c:pt idx="66">
                  <c:v>-3.1582964620138112</c:v>
                </c:pt>
                <c:pt idx="67">
                  <c:v>-3.2787875085664679</c:v>
                </c:pt>
                <c:pt idx="68">
                  <c:v>-3.3952838575984341</c:v>
                </c:pt>
                <c:pt idx="69">
                  <c:v>-3.5076435762533005</c:v>
                </c:pt>
                <c:pt idx="70">
                  <c:v>-3.6157297715215764</c:v>
                </c:pt>
                <c:pt idx="71">
                  <c:v>-3.719410757023728</c:v>
                </c:pt>
                <c:pt idx="72">
                  <c:v>-3.8185602134497518</c:v>
                </c:pt>
                <c:pt idx="73">
                  <c:v>-3.9130573424597972</c:v>
                </c:pt>
                <c:pt idx="74">
                  <c:v>-4.002787013858331</c:v>
                </c:pt>
                <c:pt idx="75">
                  <c:v>-4.0876399058625514</c:v>
                </c:pt>
                <c:pt idx="76">
                  <c:v>-4.1675126382941361</c:v>
                </c:pt>
                <c:pt idx="77">
                  <c:v>-4.2423078985320686</c:v>
                </c:pt>
                <c:pt idx="78">
                  <c:v>-4.3119345600730759</c:v>
                </c:pt>
                <c:pt idx="79">
                  <c:v>-4.3763077935552364</c:v>
                </c:pt>
                <c:pt idx="80">
                  <c:v>-4.4353491701094878</c:v>
                </c:pt>
                <c:pt idx="81">
                  <c:v>-4.4889867569131257</c:v>
                </c:pt>
                <c:pt idx="82">
                  <c:v>-4.5371552048288661</c:v>
                </c:pt>
                <c:pt idx="83">
                  <c:v>-4.5797958280227036</c:v>
                </c:pt>
                <c:pt idx="84">
                  <c:v>-4.6168566754635636</c:v>
                </c:pt>
                <c:pt idx="85">
                  <c:v>-4.6482925942176223</c:v>
                </c:pt>
                <c:pt idx="86">
                  <c:v>-4.6740652844602124</c:v>
                </c:pt>
                <c:pt idx="87">
                  <c:v>-4.6941433461382509</c:v>
                </c:pt>
                <c:pt idx="88">
                  <c:v>-4.7085023172263707</c:v>
                </c:pt>
                <c:pt idx="89">
                  <c:v>-4.7171247035301329</c:v>
                </c:pt>
                <c:pt idx="90">
                  <c:v>-4.7200000000000006</c:v>
                </c:pt>
                <c:pt idx="91">
                  <c:v>-4.7171247035301329</c:v>
                </c:pt>
                <c:pt idx="92">
                  <c:v>-4.7085023172263707</c:v>
                </c:pt>
                <c:pt idx="93">
                  <c:v>-4.6941433461382509</c:v>
                </c:pt>
                <c:pt idx="94">
                  <c:v>-4.6740652844602124</c:v>
                </c:pt>
                <c:pt idx="95">
                  <c:v>-4.6482925942176223</c:v>
                </c:pt>
                <c:pt idx="96">
                  <c:v>-4.6168566754635627</c:v>
                </c:pt>
                <c:pt idx="97">
                  <c:v>-4.5797958280227036</c:v>
                </c:pt>
                <c:pt idx="98">
                  <c:v>-4.5371552048288661</c:v>
                </c:pt>
                <c:pt idx="99">
                  <c:v>-4.4889867569131257</c:v>
                </c:pt>
                <c:pt idx="100">
                  <c:v>-4.4353491701094887</c:v>
                </c:pt>
                <c:pt idx="101">
                  <c:v>-4.3763077935552372</c:v>
                </c:pt>
                <c:pt idx="102">
                  <c:v>-4.3119345600730767</c:v>
                </c:pt>
                <c:pt idx="103">
                  <c:v>-4.2423078985320686</c:v>
                </c:pt>
                <c:pt idx="104">
                  <c:v>-4.1675126382941352</c:v>
                </c:pt>
                <c:pt idx="105">
                  <c:v>-4.0876399058625505</c:v>
                </c:pt>
                <c:pt idx="106">
                  <c:v>-4.0027870138583319</c:v>
                </c:pt>
                <c:pt idx="107">
                  <c:v>-3.9130573424597981</c:v>
                </c:pt>
                <c:pt idx="108">
                  <c:v>-3.8185602134497532</c:v>
                </c:pt>
                <c:pt idx="109">
                  <c:v>-3.7194107570237285</c:v>
                </c:pt>
                <c:pt idx="110">
                  <c:v>-3.6157297715215768</c:v>
                </c:pt>
                <c:pt idx="111">
                  <c:v>-3.5076435762533014</c:v>
                </c:pt>
                <c:pt idx="112">
                  <c:v>-3.3952838575984337</c:v>
                </c:pt>
                <c:pt idx="113">
                  <c:v>-3.2787875085664675</c:v>
                </c:pt>
                <c:pt idx="114">
                  <c:v>-3.1582964620138108</c:v>
                </c:pt>
                <c:pt idx="115">
                  <c:v>-3.0339575177204665</c:v>
                </c:pt>
                <c:pt idx="116">
                  <c:v>-2.9059221635371064</c:v>
                </c:pt>
                <c:pt idx="117">
                  <c:v>-2.7743463908204742</c:v>
                </c:pt>
                <c:pt idx="118">
                  <c:v>-2.6393905043819244</c:v>
                </c:pt>
                <c:pt idx="119">
                  <c:v>-2.5012189271807279</c:v>
                </c:pt>
                <c:pt idx="120">
                  <c:v>-2.3600000000000025</c:v>
                </c:pt>
                <c:pt idx="121">
                  <c:v>-2.2159057763494046</c:v>
                </c:pt>
                <c:pt idx="122">
                  <c:v>-2.0691118128444472</c:v>
                </c:pt>
                <c:pt idx="123">
                  <c:v>-1.9197969553177767</c:v>
                </c:pt>
                <c:pt idx="124">
                  <c:v>-1.7681431209231062</c:v>
                </c:pt>
                <c:pt idx="125">
                  <c:v>-1.6143350764971558</c:v>
                </c:pt>
                <c:pt idx="126">
                  <c:v>-1.4585602134497526</c:v>
                </c:pt>
                <c:pt idx="127">
                  <c:v>-1.301008319456235</c:v>
                </c:pt>
                <c:pt idx="128">
                  <c:v>-1.141871347230432</c:v>
                </c:pt>
                <c:pt idx="129">
                  <c:v>-0.98134318065982629</c:v>
                </c:pt>
                <c:pt idx="130">
                  <c:v>-0.81961939858791122</c:v>
                </c:pt>
                <c:pt idx="131">
                  <c:v>-0.65689703653151077</c:v>
                </c:pt>
                <c:pt idx="132">
                  <c:v>-0.49337434662332391</c:v>
                </c:pt>
                <c:pt idx="133">
                  <c:v>-0.32925055607227277</c:v>
                </c:pt>
                <c:pt idx="134">
                  <c:v>-0.1647256244358036</c:v>
                </c:pt>
                <c:pt idx="135">
                  <c:v>-8.6740510607530313E-16</c:v>
                </c:pt>
                <c:pt idx="136">
                  <c:v>0.16472562443580607</c:v>
                </c:pt>
                <c:pt idx="137">
                  <c:v>0.32925055607227111</c:v>
                </c:pt>
                <c:pt idx="138">
                  <c:v>0.49337434662332214</c:v>
                </c:pt>
                <c:pt idx="139">
                  <c:v>0.6568970365315091</c:v>
                </c:pt>
                <c:pt idx="140">
                  <c:v>0.81961939858790955</c:v>
                </c:pt>
                <c:pt idx="141">
                  <c:v>0.98134318065982462</c:v>
                </c:pt>
                <c:pt idx="142">
                  <c:v>1.1418713472304305</c:v>
                </c:pt>
                <c:pt idx="143">
                  <c:v>1.3010083194562372</c:v>
                </c:pt>
                <c:pt idx="144">
                  <c:v>1.4585602134497511</c:v>
                </c:pt>
                <c:pt idx="145">
                  <c:v>1.6143350764971578</c:v>
                </c:pt>
                <c:pt idx="146">
                  <c:v>1.7681431209231047</c:v>
                </c:pt>
                <c:pt idx="147">
                  <c:v>1.9197969553177752</c:v>
                </c:pt>
                <c:pt idx="148">
                  <c:v>2.0691118128444455</c:v>
                </c:pt>
                <c:pt idx="149">
                  <c:v>2.2159057763494032</c:v>
                </c:pt>
                <c:pt idx="150">
                  <c:v>2.3600000000000008</c:v>
                </c:pt>
                <c:pt idx="151">
                  <c:v>2.5012189271807266</c:v>
                </c:pt>
                <c:pt idx="152">
                  <c:v>2.6393905043819261</c:v>
                </c:pt>
                <c:pt idx="153">
                  <c:v>2.7743463908204724</c:v>
                </c:pt>
                <c:pt idx="154">
                  <c:v>2.9059221635371086</c:v>
                </c:pt>
                <c:pt idx="155">
                  <c:v>3.0339575177204656</c:v>
                </c:pt>
                <c:pt idx="156">
                  <c:v>3.1582964620138094</c:v>
                </c:pt>
                <c:pt idx="157">
                  <c:v>3.2787875085664675</c:v>
                </c:pt>
                <c:pt idx="158">
                  <c:v>3.3952838575984323</c:v>
                </c:pt>
                <c:pt idx="159">
                  <c:v>3.5076435762533014</c:v>
                </c:pt>
                <c:pt idx="160">
                  <c:v>3.6157297715215755</c:v>
                </c:pt>
                <c:pt idx="161">
                  <c:v>3.7194107570237285</c:v>
                </c:pt>
                <c:pt idx="162">
                  <c:v>3.8185602134497518</c:v>
                </c:pt>
                <c:pt idx="163">
                  <c:v>3.9130573424597981</c:v>
                </c:pt>
                <c:pt idx="164">
                  <c:v>4.002787013858331</c:v>
                </c:pt>
                <c:pt idx="165">
                  <c:v>4.0876399058625497</c:v>
                </c:pt>
                <c:pt idx="166">
                  <c:v>4.1675126382941352</c:v>
                </c:pt>
                <c:pt idx="167">
                  <c:v>4.2423078985320677</c:v>
                </c:pt>
                <c:pt idx="168">
                  <c:v>4.3119345600730776</c:v>
                </c:pt>
                <c:pt idx="169">
                  <c:v>4.3763077935552364</c:v>
                </c:pt>
                <c:pt idx="170">
                  <c:v>4.4353491701094887</c:v>
                </c:pt>
                <c:pt idx="171">
                  <c:v>4.4889867569131257</c:v>
                </c:pt>
                <c:pt idx="172">
                  <c:v>4.5371552048288661</c:v>
                </c:pt>
                <c:pt idx="173">
                  <c:v>4.5797958280227036</c:v>
                </c:pt>
                <c:pt idx="174">
                  <c:v>4.6168566754635627</c:v>
                </c:pt>
                <c:pt idx="175">
                  <c:v>4.6482925942176223</c:v>
                </c:pt>
                <c:pt idx="176">
                  <c:v>4.6740652844602124</c:v>
                </c:pt>
                <c:pt idx="177">
                  <c:v>4.6941433461382509</c:v>
                </c:pt>
                <c:pt idx="178">
                  <c:v>4.7085023172263707</c:v>
                </c:pt>
                <c:pt idx="179">
                  <c:v>4.7171247035301329</c:v>
                </c:pt>
                <c:pt idx="180">
                  <c:v>4.7200000000000006</c:v>
                </c:pt>
              </c:numCache>
            </c:numRef>
          </c:xVal>
          <c:yVal>
            <c:numRef>
              <c:f>'Ark1'!$Z$47:$Z$227</c:f>
              <c:numCache>
                <c:formatCode>0.00000</c:formatCode>
                <c:ptCount val="181"/>
                <c:pt idx="0">
                  <c:v>0</c:v>
                </c:pt>
                <c:pt idx="1">
                  <c:v>0.1647256244358046</c:v>
                </c:pt>
                <c:pt idx="2">
                  <c:v>0.32925055607227149</c:v>
                </c:pt>
                <c:pt idx="3">
                  <c:v>0.49337434662332447</c:v>
                </c:pt>
                <c:pt idx="4">
                  <c:v>0.65689703653150899</c:v>
                </c:pt>
                <c:pt idx="5">
                  <c:v>0.81961939858791122</c:v>
                </c:pt>
                <c:pt idx="6">
                  <c:v>0.98134318065982418</c:v>
                </c:pt>
                <c:pt idx="7">
                  <c:v>1.1418713472304318</c:v>
                </c:pt>
                <c:pt idx="8">
                  <c:v>1.3010083194562363</c:v>
                </c:pt>
                <c:pt idx="9">
                  <c:v>1.458560213449752</c:v>
                </c:pt>
                <c:pt idx="10">
                  <c:v>1.6143350764971565</c:v>
                </c:pt>
                <c:pt idx="11">
                  <c:v>1.7681431209231049</c:v>
                </c:pt>
                <c:pt idx="12">
                  <c:v>1.9197969553177772</c:v>
                </c:pt>
                <c:pt idx="13">
                  <c:v>2.0691118128444455</c:v>
                </c:pt>
                <c:pt idx="14">
                  <c:v>2.215905776349405</c:v>
                </c:pt>
                <c:pt idx="15">
                  <c:v>2.36</c:v>
                </c:pt>
                <c:pt idx="16">
                  <c:v>2.5012189271807275</c:v>
                </c:pt>
                <c:pt idx="17">
                  <c:v>2.6393905043819257</c:v>
                </c:pt>
                <c:pt idx="18">
                  <c:v>2.7743463908204737</c:v>
                </c:pt>
                <c:pt idx="19">
                  <c:v>2.9059221635371077</c:v>
                </c:pt>
                <c:pt idx="20">
                  <c:v>3.0339575177204656</c:v>
                </c:pt>
                <c:pt idx="21">
                  <c:v>3.1582964620138112</c:v>
                </c:pt>
                <c:pt idx="22">
                  <c:v>3.2787875085664675</c:v>
                </c:pt>
                <c:pt idx="23">
                  <c:v>3.3952838575984337</c:v>
                </c:pt>
                <c:pt idx="24">
                  <c:v>3.5076435762533014</c:v>
                </c:pt>
                <c:pt idx="25">
                  <c:v>3.6157297715215768</c:v>
                </c:pt>
                <c:pt idx="26">
                  <c:v>3.7194107570237285</c:v>
                </c:pt>
                <c:pt idx="27">
                  <c:v>3.8185602134497523</c:v>
                </c:pt>
                <c:pt idx="28">
                  <c:v>3.9130573424597976</c:v>
                </c:pt>
                <c:pt idx="29">
                  <c:v>4.002787013858331</c:v>
                </c:pt>
                <c:pt idx="30">
                  <c:v>4.0876399058625505</c:v>
                </c:pt>
                <c:pt idx="31">
                  <c:v>4.1675126382941352</c:v>
                </c:pt>
                <c:pt idx="32">
                  <c:v>4.2423078985320686</c:v>
                </c:pt>
                <c:pt idx="33">
                  <c:v>4.3119345600730767</c:v>
                </c:pt>
                <c:pt idx="34">
                  <c:v>4.3763077935552372</c:v>
                </c:pt>
                <c:pt idx="35">
                  <c:v>4.4353491701094878</c:v>
                </c:pt>
                <c:pt idx="36">
                  <c:v>4.4889867569131257</c:v>
                </c:pt>
                <c:pt idx="37">
                  <c:v>4.5371552048288661</c:v>
                </c:pt>
                <c:pt idx="38">
                  <c:v>4.5797958280227036</c:v>
                </c:pt>
                <c:pt idx="39">
                  <c:v>4.6168566754635627</c:v>
                </c:pt>
                <c:pt idx="40">
                  <c:v>4.6482925942176223</c:v>
                </c:pt>
                <c:pt idx="41">
                  <c:v>4.6740652844602124</c:v>
                </c:pt>
                <c:pt idx="42">
                  <c:v>4.6941433461382509</c:v>
                </c:pt>
                <c:pt idx="43">
                  <c:v>4.7085023172263707</c:v>
                </c:pt>
                <c:pt idx="44">
                  <c:v>4.7171247035301329</c:v>
                </c:pt>
                <c:pt idx="45">
                  <c:v>4.7200000000000006</c:v>
                </c:pt>
                <c:pt idx="46">
                  <c:v>4.7171247035301329</c:v>
                </c:pt>
                <c:pt idx="47">
                  <c:v>4.7085023172263707</c:v>
                </c:pt>
                <c:pt idx="48">
                  <c:v>4.6941433461382509</c:v>
                </c:pt>
                <c:pt idx="49">
                  <c:v>4.6740652844602124</c:v>
                </c:pt>
                <c:pt idx="50">
                  <c:v>4.6482925942176223</c:v>
                </c:pt>
                <c:pt idx="51">
                  <c:v>4.6168566754635636</c:v>
                </c:pt>
                <c:pt idx="52">
                  <c:v>4.5797958280227036</c:v>
                </c:pt>
                <c:pt idx="53">
                  <c:v>4.5371552048288661</c:v>
                </c:pt>
                <c:pt idx="54">
                  <c:v>4.4889867569131257</c:v>
                </c:pt>
                <c:pt idx="55">
                  <c:v>4.4353491701094887</c:v>
                </c:pt>
                <c:pt idx="56">
                  <c:v>4.3763077935552372</c:v>
                </c:pt>
                <c:pt idx="57">
                  <c:v>4.3119345600730767</c:v>
                </c:pt>
                <c:pt idx="58">
                  <c:v>4.2423078985320686</c:v>
                </c:pt>
                <c:pt idx="59">
                  <c:v>4.1675126382941352</c:v>
                </c:pt>
                <c:pt idx="60">
                  <c:v>4.0876399058625514</c:v>
                </c:pt>
                <c:pt idx="61">
                  <c:v>4.0027870138583319</c:v>
                </c:pt>
                <c:pt idx="62">
                  <c:v>3.9130573424597976</c:v>
                </c:pt>
                <c:pt idx="63">
                  <c:v>3.8185602134497523</c:v>
                </c:pt>
                <c:pt idx="64">
                  <c:v>3.7194107570237285</c:v>
                </c:pt>
                <c:pt idx="65">
                  <c:v>3.6157297715215768</c:v>
                </c:pt>
                <c:pt idx="66">
                  <c:v>3.5076435762533014</c:v>
                </c:pt>
                <c:pt idx="67">
                  <c:v>3.3952838575984337</c:v>
                </c:pt>
                <c:pt idx="68">
                  <c:v>3.2787875085664671</c:v>
                </c:pt>
                <c:pt idx="69">
                  <c:v>3.1582964620138116</c:v>
                </c:pt>
                <c:pt idx="70">
                  <c:v>3.0339575177204665</c:v>
                </c:pt>
                <c:pt idx="71">
                  <c:v>2.9059221635371082</c:v>
                </c:pt>
                <c:pt idx="72">
                  <c:v>2.7743463908204742</c:v>
                </c:pt>
                <c:pt idx="73">
                  <c:v>2.6393905043819257</c:v>
                </c:pt>
                <c:pt idx="74">
                  <c:v>2.5012189271807275</c:v>
                </c:pt>
                <c:pt idx="75">
                  <c:v>2.36</c:v>
                </c:pt>
                <c:pt idx="76">
                  <c:v>2.2159057763494046</c:v>
                </c:pt>
                <c:pt idx="77">
                  <c:v>2.069111812844445</c:v>
                </c:pt>
                <c:pt idx="78">
                  <c:v>1.9197969553177783</c:v>
                </c:pt>
                <c:pt idx="79">
                  <c:v>1.768143120923106</c:v>
                </c:pt>
                <c:pt idx="80">
                  <c:v>1.6143350764971574</c:v>
                </c:pt>
                <c:pt idx="81">
                  <c:v>1.4585602134497524</c:v>
                </c:pt>
                <c:pt idx="82">
                  <c:v>1.3010083194562365</c:v>
                </c:pt>
                <c:pt idx="83">
                  <c:v>1.1418713472304318</c:v>
                </c:pt>
                <c:pt idx="84">
                  <c:v>0.98134318065982407</c:v>
                </c:pt>
                <c:pt idx="85">
                  <c:v>0.819619398587911</c:v>
                </c:pt>
                <c:pt idx="86">
                  <c:v>0.65689703653150844</c:v>
                </c:pt>
                <c:pt idx="87">
                  <c:v>0.49337434662332569</c:v>
                </c:pt>
                <c:pt idx="88">
                  <c:v>0.32925055607227249</c:v>
                </c:pt>
                <c:pt idx="89">
                  <c:v>0.16472562443580541</c:v>
                </c:pt>
                <c:pt idx="90">
                  <c:v>5.7827007071686868E-16</c:v>
                </c:pt>
                <c:pt idx="91">
                  <c:v>-0.16472562443580427</c:v>
                </c:pt>
                <c:pt idx="92">
                  <c:v>-0.32925055607227133</c:v>
                </c:pt>
                <c:pt idx="93">
                  <c:v>-0.49337434662332458</c:v>
                </c:pt>
                <c:pt idx="94">
                  <c:v>-0.65689703653150933</c:v>
                </c:pt>
                <c:pt idx="95">
                  <c:v>-0.81961939858791188</c:v>
                </c:pt>
                <c:pt idx="96">
                  <c:v>-0.98134318065982507</c:v>
                </c:pt>
                <c:pt idx="97">
                  <c:v>-1.1418713472304307</c:v>
                </c:pt>
                <c:pt idx="98">
                  <c:v>-1.3010083194562354</c:v>
                </c:pt>
                <c:pt idx="99">
                  <c:v>-1.4585602134497513</c:v>
                </c:pt>
                <c:pt idx="100">
                  <c:v>-1.6143350764971562</c:v>
                </c:pt>
                <c:pt idx="101">
                  <c:v>-1.7681431209231049</c:v>
                </c:pt>
                <c:pt idx="102">
                  <c:v>-1.9197969553177772</c:v>
                </c:pt>
                <c:pt idx="103">
                  <c:v>-2.0691118128444459</c:v>
                </c:pt>
                <c:pt idx="104">
                  <c:v>-2.215905776349405</c:v>
                </c:pt>
                <c:pt idx="105">
                  <c:v>-2.3600000000000008</c:v>
                </c:pt>
                <c:pt idx="106">
                  <c:v>-2.501218927180727</c:v>
                </c:pt>
                <c:pt idx="107">
                  <c:v>-2.6393905043819248</c:v>
                </c:pt>
                <c:pt idx="108">
                  <c:v>-2.7743463908204729</c:v>
                </c:pt>
                <c:pt idx="109">
                  <c:v>-2.9059221635371069</c:v>
                </c:pt>
                <c:pt idx="110">
                  <c:v>-3.0339575177204656</c:v>
                </c:pt>
                <c:pt idx="111">
                  <c:v>-3.1582964620138112</c:v>
                </c:pt>
                <c:pt idx="112">
                  <c:v>-3.2787875085664679</c:v>
                </c:pt>
                <c:pt idx="113">
                  <c:v>-3.3952838575984341</c:v>
                </c:pt>
                <c:pt idx="114">
                  <c:v>-3.5076435762533018</c:v>
                </c:pt>
                <c:pt idx="115">
                  <c:v>-3.6157297715215764</c:v>
                </c:pt>
                <c:pt idx="116">
                  <c:v>-3.7194107570237289</c:v>
                </c:pt>
                <c:pt idx="117">
                  <c:v>-3.8185602134497518</c:v>
                </c:pt>
                <c:pt idx="118">
                  <c:v>-3.9130573424597981</c:v>
                </c:pt>
                <c:pt idx="119">
                  <c:v>-4.002787013858331</c:v>
                </c:pt>
                <c:pt idx="120">
                  <c:v>-4.0876399058625497</c:v>
                </c:pt>
                <c:pt idx="121">
                  <c:v>-4.1675126382941361</c:v>
                </c:pt>
                <c:pt idx="122">
                  <c:v>-4.2423078985320677</c:v>
                </c:pt>
                <c:pt idx="123">
                  <c:v>-4.3119345600730776</c:v>
                </c:pt>
                <c:pt idx="124">
                  <c:v>-4.3763077935552364</c:v>
                </c:pt>
                <c:pt idx="125">
                  <c:v>-4.4353491701094887</c:v>
                </c:pt>
                <c:pt idx="126">
                  <c:v>-4.4889867569131257</c:v>
                </c:pt>
                <c:pt idx="127">
                  <c:v>-4.5371552048288661</c:v>
                </c:pt>
                <c:pt idx="128">
                  <c:v>-4.5797958280227036</c:v>
                </c:pt>
                <c:pt idx="129">
                  <c:v>-4.6168566754635627</c:v>
                </c:pt>
                <c:pt idx="130">
                  <c:v>-4.6482925942176223</c:v>
                </c:pt>
                <c:pt idx="131">
                  <c:v>-4.6740652844602124</c:v>
                </c:pt>
                <c:pt idx="132">
                  <c:v>-4.6941433461382509</c:v>
                </c:pt>
                <c:pt idx="133">
                  <c:v>-4.7085023172263707</c:v>
                </c:pt>
                <c:pt idx="134">
                  <c:v>-4.7171247035301329</c:v>
                </c:pt>
                <c:pt idx="135">
                  <c:v>-4.7200000000000006</c:v>
                </c:pt>
                <c:pt idx="136">
                  <c:v>-4.7171247035301329</c:v>
                </c:pt>
                <c:pt idx="137">
                  <c:v>-4.7085023172263716</c:v>
                </c:pt>
                <c:pt idx="138">
                  <c:v>-4.6941433461382509</c:v>
                </c:pt>
                <c:pt idx="139">
                  <c:v>-4.6740652844602124</c:v>
                </c:pt>
                <c:pt idx="140">
                  <c:v>-4.6482925942176232</c:v>
                </c:pt>
                <c:pt idx="141">
                  <c:v>-4.6168566754635627</c:v>
                </c:pt>
                <c:pt idx="142">
                  <c:v>-4.5797958280227045</c:v>
                </c:pt>
                <c:pt idx="143">
                  <c:v>-4.5371552048288653</c:v>
                </c:pt>
                <c:pt idx="144">
                  <c:v>-4.4889867569131257</c:v>
                </c:pt>
                <c:pt idx="145">
                  <c:v>-4.4353491701094878</c:v>
                </c:pt>
                <c:pt idx="146">
                  <c:v>-4.3763077935552372</c:v>
                </c:pt>
                <c:pt idx="147">
                  <c:v>-4.3119345600730776</c:v>
                </c:pt>
                <c:pt idx="148">
                  <c:v>-4.2423078985320686</c:v>
                </c:pt>
                <c:pt idx="149">
                  <c:v>-4.1675126382941361</c:v>
                </c:pt>
                <c:pt idx="150">
                  <c:v>-4.0876399058625505</c:v>
                </c:pt>
                <c:pt idx="151">
                  <c:v>-4.0027870138583319</c:v>
                </c:pt>
                <c:pt idx="152">
                  <c:v>-3.9130573424597972</c:v>
                </c:pt>
                <c:pt idx="153">
                  <c:v>-3.8185602134497532</c:v>
                </c:pt>
                <c:pt idx="154">
                  <c:v>-3.7194107570237271</c:v>
                </c:pt>
                <c:pt idx="155">
                  <c:v>-3.6157297715215773</c:v>
                </c:pt>
                <c:pt idx="156">
                  <c:v>-3.5076435762533027</c:v>
                </c:pt>
                <c:pt idx="157">
                  <c:v>-3.3952838575984341</c:v>
                </c:pt>
                <c:pt idx="158">
                  <c:v>-3.2787875085664693</c:v>
                </c:pt>
                <c:pt idx="159">
                  <c:v>-3.1582964620138108</c:v>
                </c:pt>
                <c:pt idx="160">
                  <c:v>-3.0339575177204674</c:v>
                </c:pt>
                <c:pt idx="161">
                  <c:v>-2.9059221635371069</c:v>
                </c:pt>
                <c:pt idx="162">
                  <c:v>-2.7743463908204746</c:v>
                </c:pt>
                <c:pt idx="163">
                  <c:v>-2.6393905043819244</c:v>
                </c:pt>
                <c:pt idx="164">
                  <c:v>-2.5012189271807279</c:v>
                </c:pt>
                <c:pt idx="165">
                  <c:v>-2.3600000000000025</c:v>
                </c:pt>
                <c:pt idx="166">
                  <c:v>-2.215905776349405</c:v>
                </c:pt>
                <c:pt idx="167">
                  <c:v>-2.0691118128444477</c:v>
                </c:pt>
                <c:pt idx="168">
                  <c:v>-1.9197969553177769</c:v>
                </c:pt>
                <c:pt idx="169">
                  <c:v>-1.7681431209231064</c:v>
                </c:pt>
                <c:pt idx="170">
                  <c:v>-1.614335076497156</c:v>
                </c:pt>
                <c:pt idx="171">
                  <c:v>-1.4585602134497531</c:v>
                </c:pt>
                <c:pt idx="172">
                  <c:v>-1.3010083194562352</c:v>
                </c:pt>
                <c:pt idx="173">
                  <c:v>-1.1418713472304325</c:v>
                </c:pt>
                <c:pt idx="174">
                  <c:v>-0.98134318065982673</c:v>
                </c:pt>
                <c:pt idx="175">
                  <c:v>-0.81961939858791155</c:v>
                </c:pt>
                <c:pt idx="176">
                  <c:v>-0.6568970365315111</c:v>
                </c:pt>
                <c:pt idx="177">
                  <c:v>-0.49337434662332419</c:v>
                </c:pt>
                <c:pt idx="178">
                  <c:v>-0.32925055607227305</c:v>
                </c:pt>
                <c:pt idx="179">
                  <c:v>-0.16472562443580391</c:v>
                </c:pt>
                <c:pt idx="180">
                  <c:v>-1.1565401414337374E-15</c:v>
                </c:pt>
              </c:numCache>
            </c:numRef>
          </c:yVal>
          <c:smooth val="1"/>
        </c:ser>
        <c:ser>
          <c:idx val="12"/>
          <c:order val="10"/>
          <c:tx>
            <c:strRef>
              <c:f>'Ark1'!$AA$45</c:f>
              <c:strCache>
                <c:ptCount val="1"/>
                <c:pt idx="0">
                  <c:v>Jupiter-Saturn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xVal>
            <c:numRef>
              <c:f>'Ark1'!$AA$47:$AA$227</c:f>
              <c:numCache>
                <c:formatCode>0.00000</c:formatCode>
                <c:ptCount val="181"/>
                <c:pt idx="0">
                  <c:v>5.66</c:v>
                </c:pt>
                <c:pt idx="1">
                  <c:v>5.6565520809280825</c:v>
                </c:pt>
                <c:pt idx="2">
                  <c:v>5.646212524470605</c:v>
                </c:pt>
                <c:pt idx="3">
                  <c:v>5.6289939277844265</c:v>
                </c:pt>
                <c:pt idx="4">
                  <c:v>5.6049172690772888</c:v>
                </c:pt>
                <c:pt idx="5">
                  <c:v>5.5740118820490974</c:v>
                </c:pt>
                <c:pt idx="6">
                  <c:v>5.5363154201533407</c:v>
                </c:pt>
                <c:pt idx="7">
                  <c:v>5.4918738107221401</c:v>
                </c:pt>
                <c:pt idx="8">
                  <c:v>5.4407411990108852</c:v>
                </c:pt>
                <c:pt idx="9">
                  <c:v>5.3829798822305692</c:v>
                </c:pt>
                <c:pt idx="10">
                  <c:v>5.3186602336482416</c:v>
                </c:pt>
                <c:pt idx="11">
                  <c:v>5.2478606168480173</c:v>
                </c:pt>
                <c:pt idx="12">
                  <c:v>5.1706672902571214</c:v>
                </c:pt>
                <c:pt idx="13">
                  <c:v>5.0871743020532856</c:v>
                </c:pt>
                <c:pt idx="14">
                  <c:v>4.9974833755815267</c:v>
                </c:pt>
                <c:pt idx="15">
                  <c:v>4.9017037854199232</c:v>
                </c:pt>
                <c:pt idx="16">
                  <c:v>4.7999522242453709</c:v>
                </c:pt>
                <c:pt idx="17">
                  <c:v>4.6923526606615358</c:v>
                </c:pt>
                <c:pt idx="18">
                  <c:v>4.5790361881622026</c:v>
                </c:pt>
                <c:pt idx="19">
                  <c:v>4.4601408654140462</c:v>
                </c:pt>
                <c:pt idx="20">
                  <c:v>4.3358115480534156</c:v>
                </c:pt>
                <c:pt idx="21">
                  <c:v>4.2061997122020518</c:v>
                </c:pt>
                <c:pt idx="22">
                  <c:v>4.0714632699167659</c:v>
                </c:pt>
                <c:pt idx="23">
                  <c:v>3.9317663767979245</c:v>
                </c:pt>
                <c:pt idx="24">
                  <c:v>3.7872792319911377</c:v>
                </c:pt>
                <c:pt idx="25">
                  <c:v>3.638177870825813</c:v>
                </c:pt>
                <c:pt idx="26">
                  <c:v>3.484643950343226</c:v>
                </c:pt>
                <c:pt idx="27">
                  <c:v>3.3268645279753981</c:v>
                </c:pt>
                <c:pt idx="28">
                  <c:v>3.1650318336444268</c:v>
                </c:pt>
                <c:pt idx="29">
                  <c:v>2.99934303555994</c:v>
                </c:pt>
                <c:pt idx="30">
                  <c:v>2.8300000000000005</c:v>
                </c:pt>
                <c:pt idx="31">
                  <c:v>2.6572090453681425</c:v>
                </c:pt>
                <c:pt idx="32">
                  <c:v>2.4811806908261786</c:v>
                </c:pt>
                <c:pt idx="33">
                  <c:v>2.3021293998090293</c:v>
                </c:pt>
                <c:pt idx="34">
                  <c:v>2.1202733187340619</c:v>
                </c:pt>
                <c:pt idx="35">
                  <c:v>1.9358340112232857</c:v>
                </c:pt>
                <c:pt idx="36">
                  <c:v>1.7490361881622025</c:v>
                </c:pt>
                <c:pt idx="37">
                  <c:v>1.5601074339242154</c:v>
                </c:pt>
                <c:pt idx="38">
                  <c:v>1.3692779290941191</c:v>
                </c:pt>
                <c:pt idx="39">
                  <c:v>1.1767801700285185</c:v>
                </c:pt>
                <c:pt idx="40">
                  <c:v>0.98284868559482619</c:v>
                </c:pt>
                <c:pt idx="41">
                  <c:v>0.78771975143397055</c:v>
                </c:pt>
                <c:pt idx="42">
                  <c:v>0.59163110209491854</c:v>
                </c:pt>
                <c:pt idx="43">
                  <c:v>0.39482164139174886</c:v>
                </c:pt>
                <c:pt idx="44">
                  <c:v>0.19753115133615612</c:v>
                </c:pt>
                <c:pt idx="45">
                  <c:v>3.4671701273913947E-16</c:v>
                </c:pt>
                <c:pt idx="46">
                  <c:v>-0.19753115133615542</c:v>
                </c:pt>
                <c:pt idx="47">
                  <c:v>-0.39482164139174936</c:v>
                </c:pt>
                <c:pt idx="48">
                  <c:v>-0.59163110209491909</c:v>
                </c:pt>
                <c:pt idx="49">
                  <c:v>-0.78771975143396988</c:v>
                </c:pt>
                <c:pt idx="50">
                  <c:v>-0.98284868559482552</c:v>
                </c:pt>
                <c:pt idx="51">
                  <c:v>-1.1767801700285179</c:v>
                </c:pt>
                <c:pt idx="52">
                  <c:v>-1.3692779290941197</c:v>
                </c:pt>
                <c:pt idx="53">
                  <c:v>-1.5601074339242147</c:v>
                </c:pt>
                <c:pt idx="54">
                  <c:v>-1.7490361881622021</c:v>
                </c:pt>
                <c:pt idx="55">
                  <c:v>-1.935834011223285</c:v>
                </c:pt>
                <c:pt idx="56">
                  <c:v>-2.1202733187340623</c:v>
                </c:pt>
                <c:pt idx="57">
                  <c:v>-2.3021293998090298</c:v>
                </c:pt>
                <c:pt idx="58">
                  <c:v>-2.4811806908261786</c:v>
                </c:pt>
                <c:pt idx="59">
                  <c:v>-2.6572090453681425</c:v>
                </c:pt>
                <c:pt idx="60">
                  <c:v>-2.8299999999999987</c:v>
                </c:pt>
                <c:pt idx="61">
                  <c:v>-2.9993430355599391</c:v>
                </c:pt>
                <c:pt idx="62">
                  <c:v>-3.1650318336444263</c:v>
                </c:pt>
                <c:pt idx="63">
                  <c:v>-3.3268645279753972</c:v>
                </c:pt>
                <c:pt idx="64">
                  <c:v>-3.484643950343226</c:v>
                </c:pt>
                <c:pt idx="65">
                  <c:v>-3.638177870825813</c:v>
                </c:pt>
                <c:pt idx="66">
                  <c:v>-3.7872792319911377</c:v>
                </c:pt>
                <c:pt idx="67">
                  <c:v>-3.9317663767979254</c:v>
                </c:pt>
                <c:pt idx="68">
                  <c:v>-4.0714632699167659</c:v>
                </c:pt>
                <c:pt idx="69">
                  <c:v>-4.20619971220205</c:v>
                </c:pt>
                <c:pt idx="70">
                  <c:v>-4.3358115480534147</c:v>
                </c:pt>
                <c:pt idx="71">
                  <c:v>-4.4601408654140462</c:v>
                </c:pt>
                <c:pt idx="72">
                  <c:v>-4.5790361881622017</c:v>
                </c:pt>
                <c:pt idx="73">
                  <c:v>-4.6923526606615358</c:v>
                </c:pt>
                <c:pt idx="74">
                  <c:v>-4.7999522242453709</c:v>
                </c:pt>
                <c:pt idx="75">
                  <c:v>-4.9017037854199232</c:v>
                </c:pt>
                <c:pt idx="76">
                  <c:v>-4.9974833755815267</c:v>
                </c:pt>
                <c:pt idx="77">
                  <c:v>-5.0871743020532856</c:v>
                </c:pt>
                <c:pt idx="78">
                  <c:v>-5.1706672902571205</c:v>
                </c:pt>
                <c:pt idx="79">
                  <c:v>-5.2478606168480164</c:v>
                </c:pt>
                <c:pt idx="80">
                  <c:v>-5.3186602336482416</c:v>
                </c:pt>
                <c:pt idx="81">
                  <c:v>-5.3829798822305692</c:v>
                </c:pt>
                <c:pt idx="82">
                  <c:v>-5.4407411990108852</c:v>
                </c:pt>
                <c:pt idx="83">
                  <c:v>-5.4918738107221401</c:v>
                </c:pt>
                <c:pt idx="84">
                  <c:v>-5.5363154201533407</c:v>
                </c:pt>
                <c:pt idx="85">
                  <c:v>-5.5740118820490974</c:v>
                </c:pt>
                <c:pt idx="86">
                  <c:v>-5.6049172690772888</c:v>
                </c:pt>
                <c:pt idx="87">
                  <c:v>-5.6289939277844265</c:v>
                </c:pt>
                <c:pt idx="88">
                  <c:v>-5.646212524470605</c:v>
                </c:pt>
                <c:pt idx="89">
                  <c:v>-5.6565520809280825</c:v>
                </c:pt>
                <c:pt idx="90">
                  <c:v>-5.66</c:v>
                </c:pt>
                <c:pt idx="91">
                  <c:v>-5.6565520809280825</c:v>
                </c:pt>
                <c:pt idx="92">
                  <c:v>-5.646212524470605</c:v>
                </c:pt>
                <c:pt idx="93">
                  <c:v>-5.6289939277844265</c:v>
                </c:pt>
                <c:pt idx="94">
                  <c:v>-5.6049172690772879</c:v>
                </c:pt>
                <c:pt idx="95">
                  <c:v>-5.5740118820490974</c:v>
                </c:pt>
                <c:pt idx="96">
                  <c:v>-5.5363154201533398</c:v>
                </c:pt>
                <c:pt idx="97">
                  <c:v>-5.4918738107221401</c:v>
                </c:pt>
                <c:pt idx="98">
                  <c:v>-5.4407411990108852</c:v>
                </c:pt>
                <c:pt idx="99">
                  <c:v>-5.3829798822305701</c:v>
                </c:pt>
                <c:pt idx="100">
                  <c:v>-5.3186602336482416</c:v>
                </c:pt>
                <c:pt idx="101">
                  <c:v>-5.2478606168480173</c:v>
                </c:pt>
                <c:pt idx="102">
                  <c:v>-5.1706672902571214</c:v>
                </c:pt>
                <c:pt idx="103">
                  <c:v>-5.0871743020532847</c:v>
                </c:pt>
                <c:pt idx="104">
                  <c:v>-4.9974833755815267</c:v>
                </c:pt>
                <c:pt idx="105">
                  <c:v>-4.9017037854199224</c:v>
                </c:pt>
                <c:pt idx="106">
                  <c:v>-4.7999522242453718</c:v>
                </c:pt>
                <c:pt idx="107">
                  <c:v>-4.6923526606615367</c:v>
                </c:pt>
                <c:pt idx="108">
                  <c:v>-4.5790361881622035</c:v>
                </c:pt>
                <c:pt idx="109">
                  <c:v>-4.4601408654140471</c:v>
                </c:pt>
                <c:pt idx="110">
                  <c:v>-4.3358115480534156</c:v>
                </c:pt>
                <c:pt idx="111">
                  <c:v>-4.2061997122020518</c:v>
                </c:pt>
                <c:pt idx="112">
                  <c:v>-4.071463269916765</c:v>
                </c:pt>
                <c:pt idx="113">
                  <c:v>-3.9317663767979245</c:v>
                </c:pt>
                <c:pt idx="114">
                  <c:v>-3.7872792319911373</c:v>
                </c:pt>
                <c:pt idx="115">
                  <c:v>-3.6381778708258135</c:v>
                </c:pt>
                <c:pt idx="116">
                  <c:v>-3.4846439503432247</c:v>
                </c:pt>
                <c:pt idx="117">
                  <c:v>-3.3268645279753986</c:v>
                </c:pt>
                <c:pt idx="118">
                  <c:v>-3.1650318336444259</c:v>
                </c:pt>
                <c:pt idx="119">
                  <c:v>-2.9993430355599404</c:v>
                </c:pt>
                <c:pt idx="120">
                  <c:v>-2.8300000000000027</c:v>
                </c:pt>
                <c:pt idx="121">
                  <c:v>-2.6572090453681416</c:v>
                </c:pt>
                <c:pt idx="122">
                  <c:v>-2.48118069082618</c:v>
                </c:pt>
                <c:pt idx="123">
                  <c:v>-2.3021293998090284</c:v>
                </c:pt>
                <c:pt idx="124">
                  <c:v>-2.1202733187340637</c:v>
                </c:pt>
                <c:pt idx="125">
                  <c:v>-1.9358340112232839</c:v>
                </c:pt>
                <c:pt idx="126">
                  <c:v>-1.7490361881622032</c:v>
                </c:pt>
                <c:pt idx="127">
                  <c:v>-1.5601074339242138</c:v>
                </c:pt>
                <c:pt idx="128">
                  <c:v>-1.3692779290941197</c:v>
                </c:pt>
                <c:pt idx="129">
                  <c:v>-1.1767801700285203</c:v>
                </c:pt>
                <c:pt idx="130">
                  <c:v>-0.98284868559482574</c:v>
                </c:pt>
                <c:pt idx="131">
                  <c:v>-0.78771975143397255</c:v>
                </c:pt>
                <c:pt idx="132">
                  <c:v>-0.59163110209491798</c:v>
                </c:pt>
                <c:pt idx="133">
                  <c:v>-0.3948216413917508</c:v>
                </c:pt>
                <c:pt idx="134">
                  <c:v>-0.19753115133615431</c:v>
                </c:pt>
                <c:pt idx="135">
                  <c:v>-1.0401510382174185E-15</c:v>
                </c:pt>
                <c:pt idx="136">
                  <c:v>0.19753115133615726</c:v>
                </c:pt>
                <c:pt idx="137">
                  <c:v>0.39482164139174875</c:v>
                </c:pt>
                <c:pt idx="138">
                  <c:v>0.59163110209491587</c:v>
                </c:pt>
                <c:pt idx="139">
                  <c:v>0.78771975143397055</c:v>
                </c:pt>
                <c:pt idx="140">
                  <c:v>0.98284868559482363</c:v>
                </c:pt>
                <c:pt idx="141">
                  <c:v>1.1767801700285183</c:v>
                </c:pt>
                <c:pt idx="142">
                  <c:v>1.3692779290941177</c:v>
                </c:pt>
                <c:pt idx="143">
                  <c:v>1.5601074339242165</c:v>
                </c:pt>
                <c:pt idx="144">
                  <c:v>1.7490361881622014</c:v>
                </c:pt>
                <c:pt idx="145">
                  <c:v>1.9358340112232866</c:v>
                </c:pt>
                <c:pt idx="146">
                  <c:v>2.1202733187340619</c:v>
                </c:pt>
                <c:pt idx="147">
                  <c:v>2.3021293998090266</c:v>
                </c:pt>
                <c:pt idx="148">
                  <c:v>2.4811806908261782</c:v>
                </c:pt>
                <c:pt idx="149">
                  <c:v>2.6572090453681398</c:v>
                </c:pt>
                <c:pt idx="150">
                  <c:v>2.8300000000000005</c:v>
                </c:pt>
                <c:pt idx="151">
                  <c:v>2.9993430355599386</c:v>
                </c:pt>
                <c:pt idx="152">
                  <c:v>3.1650318336444281</c:v>
                </c:pt>
                <c:pt idx="153">
                  <c:v>3.3268645279753968</c:v>
                </c:pt>
                <c:pt idx="154">
                  <c:v>3.4846439503432274</c:v>
                </c:pt>
                <c:pt idx="155">
                  <c:v>3.6381778708258121</c:v>
                </c:pt>
                <c:pt idx="156">
                  <c:v>3.787279231991135</c:v>
                </c:pt>
                <c:pt idx="157">
                  <c:v>3.9317663767979245</c:v>
                </c:pt>
                <c:pt idx="158">
                  <c:v>4.0714632699167641</c:v>
                </c:pt>
                <c:pt idx="159">
                  <c:v>4.2061997122020518</c:v>
                </c:pt>
                <c:pt idx="160">
                  <c:v>4.3358115480534147</c:v>
                </c:pt>
                <c:pt idx="161">
                  <c:v>4.4601408654140471</c:v>
                </c:pt>
                <c:pt idx="162">
                  <c:v>4.5790361881622017</c:v>
                </c:pt>
                <c:pt idx="163">
                  <c:v>4.6923526606615367</c:v>
                </c:pt>
                <c:pt idx="164">
                  <c:v>4.7999522242453709</c:v>
                </c:pt>
                <c:pt idx="165">
                  <c:v>4.9017037854199215</c:v>
                </c:pt>
                <c:pt idx="166">
                  <c:v>4.9974833755815267</c:v>
                </c:pt>
                <c:pt idx="167">
                  <c:v>5.0871743020532847</c:v>
                </c:pt>
                <c:pt idx="168">
                  <c:v>5.1706672902571214</c:v>
                </c:pt>
                <c:pt idx="169">
                  <c:v>5.2478606168480164</c:v>
                </c:pt>
                <c:pt idx="170">
                  <c:v>5.3186602336482416</c:v>
                </c:pt>
                <c:pt idx="171">
                  <c:v>5.3829798822305692</c:v>
                </c:pt>
                <c:pt idx="172">
                  <c:v>5.4407411990108852</c:v>
                </c:pt>
                <c:pt idx="173">
                  <c:v>5.4918738107221401</c:v>
                </c:pt>
                <c:pt idx="174">
                  <c:v>5.5363154201533398</c:v>
                </c:pt>
                <c:pt idx="175">
                  <c:v>5.5740118820490974</c:v>
                </c:pt>
                <c:pt idx="176">
                  <c:v>5.6049172690772879</c:v>
                </c:pt>
                <c:pt idx="177">
                  <c:v>5.6289939277844265</c:v>
                </c:pt>
                <c:pt idx="178">
                  <c:v>5.646212524470605</c:v>
                </c:pt>
                <c:pt idx="179">
                  <c:v>5.6565520809280825</c:v>
                </c:pt>
                <c:pt idx="180">
                  <c:v>5.66</c:v>
                </c:pt>
              </c:numCache>
            </c:numRef>
          </c:xVal>
          <c:yVal>
            <c:numRef>
              <c:f>'Ark1'!$AB$47:$AB$227</c:f>
              <c:numCache>
                <c:formatCode>0.00000</c:formatCode>
                <c:ptCount val="181"/>
                <c:pt idx="0">
                  <c:v>0</c:v>
                </c:pt>
                <c:pt idx="1">
                  <c:v>0.19753115133615548</c:v>
                </c:pt>
                <c:pt idx="2">
                  <c:v>0.39482164139174925</c:v>
                </c:pt>
                <c:pt idx="3">
                  <c:v>0.59163110209491865</c:v>
                </c:pt>
                <c:pt idx="4">
                  <c:v>0.78771975143397044</c:v>
                </c:pt>
                <c:pt idx="5">
                  <c:v>0.98284868559482574</c:v>
                </c:pt>
                <c:pt idx="6">
                  <c:v>1.1767801700285179</c:v>
                </c:pt>
                <c:pt idx="7">
                  <c:v>1.3692779290941195</c:v>
                </c:pt>
                <c:pt idx="8">
                  <c:v>1.5601074339242154</c:v>
                </c:pt>
                <c:pt idx="9">
                  <c:v>1.7490361881622023</c:v>
                </c:pt>
                <c:pt idx="10">
                  <c:v>1.935834011223285</c:v>
                </c:pt>
                <c:pt idx="11">
                  <c:v>2.1202733187340619</c:v>
                </c:pt>
                <c:pt idx="12">
                  <c:v>2.3021293998090293</c:v>
                </c:pt>
                <c:pt idx="13">
                  <c:v>2.4811806908261782</c:v>
                </c:pt>
                <c:pt idx="14">
                  <c:v>2.6572090453681421</c:v>
                </c:pt>
                <c:pt idx="15">
                  <c:v>2.8299999999999996</c:v>
                </c:pt>
                <c:pt idx="16">
                  <c:v>2.99934303555994</c:v>
                </c:pt>
                <c:pt idx="17">
                  <c:v>3.1650318336444276</c:v>
                </c:pt>
                <c:pt idx="18">
                  <c:v>3.3268645279753981</c:v>
                </c:pt>
                <c:pt idx="19">
                  <c:v>3.484643950343226</c:v>
                </c:pt>
                <c:pt idx="20">
                  <c:v>3.6381778708258121</c:v>
                </c:pt>
                <c:pt idx="21">
                  <c:v>3.7872792319911377</c:v>
                </c:pt>
                <c:pt idx="22">
                  <c:v>3.9317663767979245</c:v>
                </c:pt>
                <c:pt idx="23">
                  <c:v>4.071463269916765</c:v>
                </c:pt>
                <c:pt idx="24">
                  <c:v>4.2061997122020518</c:v>
                </c:pt>
                <c:pt idx="25">
                  <c:v>4.3358115480534156</c:v>
                </c:pt>
                <c:pt idx="26">
                  <c:v>4.4601408654140471</c:v>
                </c:pt>
                <c:pt idx="27">
                  <c:v>4.5790361881622026</c:v>
                </c:pt>
                <c:pt idx="28">
                  <c:v>4.6923526606615367</c:v>
                </c:pt>
                <c:pt idx="29">
                  <c:v>4.7999522242453709</c:v>
                </c:pt>
                <c:pt idx="30">
                  <c:v>4.9017037854199224</c:v>
                </c:pt>
                <c:pt idx="31">
                  <c:v>4.9974833755815267</c:v>
                </c:pt>
                <c:pt idx="32">
                  <c:v>5.0871743020532856</c:v>
                </c:pt>
                <c:pt idx="33">
                  <c:v>5.1706672902571214</c:v>
                </c:pt>
                <c:pt idx="34">
                  <c:v>5.2478606168480173</c:v>
                </c:pt>
                <c:pt idx="35">
                  <c:v>5.3186602336482416</c:v>
                </c:pt>
                <c:pt idx="36">
                  <c:v>5.3829798822305692</c:v>
                </c:pt>
                <c:pt idx="37">
                  <c:v>5.4407411990108852</c:v>
                </c:pt>
                <c:pt idx="38">
                  <c:v>5.4918738107221401</c:v>
                </c:pt>
                <c:pt idx="39">
                  <c:v>5.5363154201533398</c:v>
                </c:pt>
                <c:pt idx="40">
                  <c:v>5.5740118820490974</c:v>
                </c:pt>
                <c:pt idx="41">
                  <c:v>5.6049172690772888</c:v>
                </c:pt>
                <c:pt idx="42">
                  <c:v>5.6289939277844265</c:v>
                </c:pt>
                <c:pt idx="43">
                  <c:v>5.646212524470605</c:v>
                </c:pt>
                <c:pt idx="44">
                  <c:v>5.6565520809280825</c:v>
                </c:pt>
                <c:pt idx="45">
                  <c:v>5.66</c:v>
                </c:pt>
                <c:pt idx="46">
                  <c:v>5.6565520809280825</c:v>
                </c:pt>
                <c:pt idx="47">
                  <c:v>5.646212524470605</c:v>
                </c:pt>
                <c:pt idx="48">
                  <c:v>5.6289939277844265</c:v>
                </c:pt>
                <c:pt idx="49">
                  <c:v>5.6049172690772888</c:v>
                </c:pt>
                <c:pt idx="50">
                  <c:v>5.5740118820490974</c:v>
                </c:pt>
                <c:pt idx="51">
                  <c:v>5.5363154201533407</c:v>
                </c:pt>
                <c:pt idx="52">
                  <c:v>5.4918738107221401</c:v>
                </c:pt>
                <c:pt idx="53">
                  <c:v>5.4407411990108852</c:v>
                </c:pt>
                <c:pt idx="54">
                  <c:v>5.3829798822305701</c:v>
                </c:pt>
                <c:pt idx="55">
                  <c:v>5.3186602336482416</c:v>
                </c:pt>
                <c:pt idx="56">
                  <c:v>5.2478606168480173</c:v>
                </c:pt>
                <c:pt idx="57">
                  <c:v>5.1706672902571214</c:v>
                </c:pt>
                <c:pt idx="58">
                  <c:v>5.0871743020532847</c:v>
                </c:pt>
                <c:pt idx="59">
                  <c:v>4.9974833755815267</c:v>
                </c:pt>
                <c:pt idx="60">
                  <c:v>4.9017037854199232</c:v>
                </c:pt>
                <c:pt idx="61">
                  <c:v>4.7999522242453718</c:v>
                </c:pt>
                <c:pt idx="62">
                  <c:v>4.6923526606615367</c:v>
                </c:pt>
                <c:pt idx="63">
                  <c:v>4.5790361881622026</c:v>
                </c:pt>
                <c:pt idx="64">
                  <c:v>4.4601408654140471</c:v>
                </c:pt>
                <c:pt idx="65">
                  <c:v>4.3358115480534156</c:v>
                </c:pt>
                <c:pt idx="66">
                  <c:v>4.2061997122020518</c:v>
                </c:pt>
                <c:pt idx="67">
                  <c:v>4.071463269916765</c:v>
                </c:pt>
                <c:pt idx="68">
                  <c:v>3.9317663767979241</c:v>
                </c:pt>
                <c:pt idx="69">
                  <c:v>3.7872792319911381</c:v>
                </c:pt>
                <c:pt idx="70">
                  <c:v>3.6381778708258135</c:v>
                </c:pt>
                <c:pt idx="71">
                  <c:v>3.4846439503432265</c:v>
                </c:pt>
                <c:pt idx="72">
                  <c:v>3.3268645279753986</c:v>
                </c:pt>
                <c:pt idx="73">
                  <c:v>3.1650318336444276</c:v>
                </c:pt>
                <c:pt idx="74">
                  <c:v>2.99934303555994</c:v>
                </c:pt>
                <c:pt idx="75">
                  <c:v>2.8299999999999996</c:v>
                </c:pt>
                <c:pt idx="76">
                  <c:v>2.6572090453681416</c:v>
                </c:pt>
                <c:pt idx="77">
                  <c:v>2.4811806908261778</c:v>
                </c:pt>
                <c:pt idx="78">
                  <c:v>2.3021293998090306</c:v>
                </c:pt>
                <c:pt idx="79">
                  <c:v>2.1202733187340632</c:v>
                </c:pt>
                <c:pt idx="80">
                  <c:v>1.9358340112232859</c:v>
                </c:pt>
                <c:pt idx="81">
                  <c:v>1.749036188162203</c:v>
                </c:pt>
                <c:pt idx="82">
                  <c:v>1.5601074339242156</c:v>
                </c:pt>
                <c:pt idx="83">
                  <c:v>1.3692779290941195</c:v>
                </c:pt>
                <c:pt idx="84">
                  <c:v>1.1767801700285176</c:v>
                </c:pt>
                <c:pt idx="85">
                  <c:v>0.98284868559482541</c:v>
                </c:pt>
                <c:pt idx="86">
                  <c:v>0.78771975143396977</c:v>
                </c:pt>
                <c:pt idx="87">
                  <c:v>0.5916311020949202</c:v>
                </c:pt>
                <c:pt idx="88">
                  <c:v>0.39482164139175047</c:v>
                </c:pt>
                <c:pt idx="89">
                  <c:v>0.19753115133615648</c:v>
                </c:pt>
                <c:pt idx="90">
                  <c:v>6.9343402547827895E-16</c:v>
                </c:pt>
                <c:pt idx="91">
                  <c:v>-0.19753115133615509</c:v>
                </c:pt>
                <c:pt idx="92">
                  <c:v>-0.39482164139174908</c:v>
                </c:pt>
                <c:pt idx="93">
                  <c:v>-0.59163110209491887</c:v>
                </c:pt>
                <c:pt idx="94">
                  <c:v>-0.78771975143397088</c:v>
                </c:pt>
                <c:pt idx="95">
                  <c:v>-0.98284868559482652</c:v>
                </c:pt>
                <c:pt idx="96">
                  <c:v>-1.1767801700285188</c:v>
                </c:pt>
                <c:pt idx="97">
                  <c:v>-1.3692779290941182</c:v>
                </c:pt>
                <c:pt idx="98">
                  <c:v>-1.5601074339242145</c:v>
                </c:pt>
                <c:pt idx="99">
                  <c:v>-1.7490361881622016</c:v>
                </c:pt>
                <c:pt idx="100">
                  <c:v>-1.9358340112232846</c:v>
                </c:pt>
                <c:pt idx="101">
                  <c:v>-2.1202733187340619</c:v>
                </c:pt>
                <c:pt idx="102">
                  <c:v>-2.3021293998090293</c:v>
                </c:pt>
                <c:pt idx="103">
                  <c:v>-2.4811806908261786</c:v>
                </c:pt>
                <c:pt idx="104">
                  <c:v>-2.6572090453681425</c:v>
                </c:pt>
                <c:pt idx="105">
                  <c:v>-2.8300000000000005</c:v>
                </c:pt>
                <c:pt idx="106">
                  <c:v>-2.9993430355599391</c:v>
                </c:pt>
                <c:pt idx="107">
                  <c:v>-3.1650318336444263</c:v>
                </c:pt>
                <c:pt idx="108">
                  <c:v>-3.3268645279753972</c:v>
                </c:pt>
                <c:pt idx="109">
                  <c:v>-3.4846439503432256</c:v>
                </c:pt>
                <c:pt idx="110">
                  <c:v>-3.6381778708258121</c:v>
                </c:pt>
                <c:pt idx="111">
                  <c:v>-3.7872792319911377</c:v>
                </c:pt>
                <c:pt idx="112">
                  <c:v>-3.9317663767979254</c:v>
                </c:pt>
                <c:pt idx="113">
                  <c:v>-4.0714632699167659</c:v>
                </c:pt>
                <c:pt idx="114">
                  <c:v>-4.2061997122020518</c:v>
                </c:pt>
                <c:pt idx="115">
                  <c:v>-4.3358115480534147</c:v>
                </c:pt>
                <c:pt idx="116">
                  <c:v>-4.4601408654140471</c:v>
                </c:pt>
                <c:pt idx="117">
                  <c:v>-4.5790361881622017</c:v>
                </c:pt>
                <c:pt idx="118">
                  <c:v>-4.6923526606615367</c:v>
                </c:pt>
                <c:pt idx="119">
                  <c:v>-4.7999522242453709</c:v>
                </c:pt>
                <c:pt idx="120">
                  <c:v>-4.9017037854199215</c:v>
                </c:pt>
                <c:pt idx="121">
                  <c:v>-4.9974833755815267</c:v>
                </c:pt>
                <c:pt idx="122">
                  <c:v>-5.0871743020532847</c:v>
                </c:pt>
                <c:pt idx="123">
                  <c:v>-5.1706672902571214</c:v>
                </c:pt>
                <c:pt idx="124">
                  <c:v>-5.2478606168480164</c:v>
                </c:pt>
                <c:pt idx="125">
                  <c:v>-5.3186602336482416</c:v>
                </c:pt>
                <c:pt idx="126">
                  <c:v>-5.3829798822305692</c:v>
                </c:pt>
                <c:pt idx="127">
                  <c:v>-5.440741199010886</c:v>
                </c:pt>
                <c:pt idx="128">
                  <c:v>-5.4918738107221401</c:v>
                </c:pt>
                <c:pt idx="129">
                  <c:v>-5.5363154201533398</c:v>
                </c:pt>
                <c:pt idx="130">
                  <c:v>-5.5740118820490974</c:v>
                </c:pt>
                <c:pt idx="131">
                  <c:v>-5.6049172690772879</c:v>
                </c:pt>
                <c:pt idx="132">
                  <c:v>-5.6289939277844274</c:v>
                </c:pt>
                <c:pt idx="133">
                  <c:v>-5.646212524470605</c:v>
                </c:pt>
                <c:pt idx="134">
                  <c:v>-5.6565520809280825</c:v>
                </c:pt>
                <c:pt idx="135">
                  <c:v>-5.66</c:v>
                </c:pt>
                <c:pt idx="136">
                  <c:v>-5.6565520809280825</c:v>
                </c:pt>
                <c:pt idx="137">
                  <c:v>-5.6462125244706058</c:v>
                </c:pt>
                <c:pt idx="138">
                  <c:v>-5.6289939277844274</c:v>
                </c:pt>
                <c:pt idx="139">
                  <c:v>-5.6049172690772888</c:v>
                </c:pt>
                <c:pt idx="140">
                  <c:v>-5.5740118820490983</c:v>
                </c:pt>
                <c:pt idx="141">
                  <c:v>-5.5363154201533398</c:v>
                </c:pt>
                <c:pt idx="142">
                  <c:v>-5.491873810722141</c:v>
                </c:pt>
                <c:pt idx="143">
                  <c:v>-5.4407411990108843</c:v>
                </c:pt>
                <c:pt idx="144">
                  <c:v>-5.3829798822305701</c:v>
                </c:pt>
                <c:pt idx="145">
                  <c:v>-5.3186602336482416</c:v>
                </c:pt>
                <c:pt idx="146">
                  <c:v>-5.2478606168480173</c:v>
                </c:pt>
                <c:pt idx="147">
                  <c:v>-5.1706672902571222</c:v>
                </c:pt>
                <c:pt idx="148">
                  <c:v>-5.0871743020532856</c:v>
                </c:pt>
                <c:pt idx="149">
                  <c:v>-4.9974833755815276</c:v>
                </c:pt>
                <c:pt idx="150">
                  <c:v>-4.9017037854199224</c:v>
                </c:pt>
                <c:pt idx="151">
                  <c:v>-4.7999522242453727</c:v>
                </c:pt>
                <c:pt idx="152">
                  <c:v>-4.6923526606615358</c:v>
                </c:pt>
                <c:pt idx="153">
                  <c:v>-4.5790361881622035</c:v>
                </c:pt>
                <c:pt idx="154">
                  <c:v>-4.4601408654140453</c:v>
                </c:pt>
                <c:pt idx="155">
                  <c:v>-4.3358115480534165</c:v>
                </c:pt>
                <c:pt idx="156">
                  <c:v>-4.2061997122020536</c:v>
                </c:pt>
                <c:pt idx="157">
                  <c:v>-4.0714632699167659</c:v>
                </c:pt>
                <c:pt idx="158">
                  <c:v>-3.9317663767979263</c:v>
                </c:pt>
                <c:pt idx="159">
                  <c:v>-3.7872792319911373</c:v>
                </c:pt>
                <c:pt idx="160">
                  <c:v>-3.6381778708258143</c:v>
                </c:pt>
                <c:pt idx="161">
                  <c:v>-3.4846439503432256</c:v>
                </c:pt>
                <c:pt idx="162">
                  <c:v>-3.3268645279753994</c:v>
                </c:pt>
                <c:pt idx="163">
                  <c:v>-3.1650318336444259</c:v>
                </c:pt>
                <c:pt idx="164">
                  <c:v>-2.9993430355599404</c:v>
                </c:pt>
                <c:pt idx="165">
                  <c:v>-2.8300000000000027</c:v>
                </c:pt>
                <c:pt idx="166">
                  <c:v>-2.6572090453681421</c:v>
                </c:pt>
                <c:pt idx="167">
                  <c:v>-2.4811806908261804</c:v>
                </c:pt>
                <c:pt idx="168">
                  <c:v>-2.3021293998090289</c:v>
                </c:pt>
                <c:pt idx="169">
                  <c:v>-2.1202733187340641</c:v>
                </c:pt>
                <c:pt idx="170">
                  <c:v>-1.9358340112232844</c:v>
                </c:pt>
                <c:pt idx="171">
                  <c:v>-1.7490361881622036</c:v>
                </c:pt>
                <c:pt idx="172">
                  <c:v>-1.560107433924214</c:v>
                </c:pt>
                <c:pt idx="173">
                  <c:v>-1.3692779290941202</c:v>
                </c:pt>
                <c:pt idx="174">
                  <c:v>-1.176780170028521</c:v>
                </c:pt>
                <c:pt idx="175">
                  <c:v>-0.98284868559482597</c:v>
                </c:pt>
                <c:pt idx="176">
                  <c:v>-0.78771975143397288</c:v>
                </c:pt>
                <c:pt idx="177">
                  <c:v>-0.59163110209491832</c:v>
                </c:pt>
                <c:pt idx="178">
                  <c:v>-0.39482164139175113</c:v>
                </c:pt>
                <c:pt idx="179">
                  <c:v>-0.19753115133615468</c:v>
                </c:pt>
                <c:pt idx="180">
                  <c:v>-1.3868680509565579E-15</c:v>
                </c:pt>
              </c:numCache>
            </c:numRef>
          </c:yVal>
          <c:smooth val="1"/>
        </c:ser>
        <c:ser>
          <c:idx val="13"/>
          <c:order val="11"/>
          <c:tx>
            <c:strRef>
              <c:f>'Ark1'!$AC$45</c:f>
              <c:strCache>
                <c:ptCount val="1"/>
                <c:pt idx="0">
                  <c:v>Saturn deferent</c:v>
                </c:pt>
              </c:strCache>
            </c:strRef>
          </c:tx>
          <c:marker>
            <c:symbol val="none"/>
          </c:marker>
          <c:xVal>
            <c:numRef>
              <c:f>'Ark1'!$AC$47:$AC$227</c:f>
              <c:numCache>
                <c:formatCode>0.00000</c:formatCode>
                <c:ptCount val="181"/>
                <c:pt idx="0">
                  <c:v>6.34</c:v>
                </c:pt>
                <c:pt idx="1">
                  <c:v>6.3361378433010671</c:v>
                </c:pt>
                <c:pt idx="2">
                  <c:v>6.3245560786472854</c:v>
                </c:pt>
                <c:pt idx="3">
                  <c:v>6.3052688166348529</c:v>
                </c:pt>
                <c:pt idx="4">
                  <c:v>6.2782995558215555</c:v>
                </c:pt>
                <c:pt idx="5">
                  <c:v>6.2436811540973984</c:v>
                </c:pt>
                <c:pt idx="6">
                  <c:v>6.2014557886523276</c:v>
                </c:pt>
                <c:pt idx="7">
                  <c:v>6.1516749045898171</c:v>
                </c:pt>
                <c:pt idx="8">
                  <c:v>6.0943991522489416</c:v>
                </c:pt>
                <c:pt idx="9">
                  <c:v>6.0296983133112736</c:v>
                </c:pt>
                <c:pt idx="10">
                  <c:v>5.9576512157826595</c:v>
                </c:pt>
                <c:pt idx="11">
                  <c:v>5.8783456379534318</c:v>
                </c:pt>
                <c:pt idx="12">
                  <c:v>5.7918782014540895</c:v>
                </c:pt>
                <c:pt idx="13">
                  <c:v>5.6983542535367189</c:v>
                </c:pt>
                <c:pt idx="14">
                  <c:v>5.5978877387255972</c:v>
                </c:pt>
                <c:pt idx="15">
                  <c:v>5.4906010599933417</c:v>
                </c:pt>
                <c:pt idx="16">
                  <c:v>5.3766249296317401</c:v>
                </c:pt>
                <c:pt idx="17">
                  <c:v>5.2560982099989637</c:v>
                </c:pt>
                <c:pt idx="18">
                  <c:v>5.1291677443371668</c:v>
                </c:pt>
                <c:pt idx="19">
                  <c:v>4.9959881778666171</c:v>
                </c:pt>
                <c:pt idx="20">
                  <c:v>4.8567217693743201</c:v>
                </c:pt>
                <c:pt idx="21">
                  <c:v>4.7115381935266791</c:v>
                </c:pt>
                <c:pt idx="22">
                  <c:v>4.5606143341470489</c:v>
                </c:pt>
                <c:pt idx="23">
                  <c:v>4.4041340687100421</c:v>
                </c:pt>
                <c:pt idx="24">
                  <c:v>4.2422880443151607</c:v>
                </c:pt>
                <c:pt idx="25">
                  <c:v>4.0752734454126598</c:v>
                </c:pt>
                <c:pt idx="26">
                  <c:v>3.9032937535646735</c:v>
                </c:pt>
                <c:pt idx="27">
                  <c:v>3.7265584995342795</c:v>
                </c:pt>
                <c:pt idx="28">
                  <c:v>3.5452830080045348</c:v>
                </c:pt>
                <c:pt idx="29">
                  <c:v>3.3596881352385188</c:v>
                </c:pt>
                <c:pt idx="30">
                  <c:v>3.1700000000000008</c:v>
                </c:pt>
                <c:pt idx="31">
                  <c:v>2.9764497080625478</c:v>
                </c:pt>
                <c:pt idx="32">
                  <c:v>2.7792730706427511</c:v>
                </c:pt>
                <c:pt idx="33">
                  <c:v>2.5787103171005734</c:v>
                </c:pt>
                <c:pt idx="34">
                  <c:v>2.3750058022568816</c:v>
                </c:pt>
                <c:pt idx="35">
                  <c:v>2.1684077086847404</c:v>
                </c:pt>
                <c:pt idx="36">
                  <c:v>1.9591677443371669</c:v>
                </c:pt>
                <c:pt idx="37">
                  <c:v>1.7475408358797746</c:v>
                </c:pt>
                <c:pt idx="38">
                  <c:v>1.5337848181018929</c:v>
                </c:pt>
                <c:pt idx="39">
                  <c:v>1.3181601197845949</c:v>
                </c:pt>
                <c:pt idx="40">
                  <c:v>1.1009294464083388</c:v>
                </c:pt>
                <c:pt idx="41">
                  <c:v>0.88235746008681504</c:v>
                </c:pt>
                <c:pt idx="42">
                  <c:v>0.66271045711692289</c:v>
                </c:pt>
                <c:pt idx="43">
                  <c:v>0.44225604353775394</c:v>
                </c:pt>
                <c:pt idx="44">
                  <c:v>0.22126280909385684</c:v>
                </c:pt>
                <c:pt idx="45">
                  <c:v>3.8837206020603253E-16</c:v>
                </c:pt>
                <c:pt idx="46">
                  <c:v>-0.22126280909385604</c:v>
                </c:pt>
                <c:pt idx="47">
                  <c:v>-0.44225604353775461</c:v>
                </c:pt>
                <c:pt idx="48">
                  <c:v>-0.66271045711692356</c:v>
                </c:pt>
                <c:pt idx="49">
                  <c:v>-0.88235746008681437</c:v>
                </c:pt>
                <c:pt idx="50">
                  <c:v>-1.1009294464083381</c:v>
                </c:pt>
                <c:pt idx="51">
                  <c:v>-1.3181601197845942</c:v>
                </c:pt>
                <c:pt idx="52">
                  <c:v>-1.5337848181018938</c:v>
                </c:pt>
                <c:pt idx="53">
                  <c:v>-1.7475408358797739</c:v>
                </c:pt>
                <c:pt idx="54">
                  <c:v>-1.959167744337166</c:v>
                </c:pt>
                <c:pt idx="55">
                  <c:v>-2.1684077086847395</c:v>
                </c:pt>
                <c:pt idx="56">
                  <c:v>-2.3750058022568825</c:v>
                </c:pt>
                <c:pt idx="57">
                  <c:v>-2.5787103171005734</c:v>
                </c:pt>
                <c:pt idx="58">
                  <c:v>-2.7792730706427515</c:v>
                </c:pt>
                <c:pt idx="59">
                  <c:v>-2.9764497080625483</c:v>
                </c:pt>
                <c:pt idx="60">
                  <c:v>-3.1699999999999986</c:v>
                </c:pt>
                <c:pt idx="61">
                  <c:v>-3.3596881352385184</c:v>
                </c:pt>
                <c:pt idx="62">
                  <c:v>-3.5452830080045339</c:v>
                </c:pt>
                <c:pt idx="63">
                  <c:v>-3.7265584995342791</c:v>
                </c:pt>
                <c:pt idx="64">
                  <c:v>-3.9032937535646735</c:v>
                </c:pt>
                <c:pt idx="65">
                  <c:v>-4.0752734454126598</c:v>
                </c:pt>
                <c:pt idx="66">
                  <c:v>-4.2422880443151607</c:v>
                </c:pt>
                <c:pt idx="67">
                  <c:v>-4.404134068710043</c:v>
                </c:pt>
                <c:pt idx="68">
                  <c:v>-4.5606143341470489</c:v>
                </c:pt>
                <c:pt idx="69">
                  <c:v>-4.7115381935266782</c:v>
                </c:pt>
                <c:pt idx="70">
                  <c:v>-4.8567217693743201</c:v>
                </c:pt>
                <c:pt idx="71">
                  <c:v>-4.9959881778666171</c:v>
                </c:pt>
                <c:pt idx="72">
                  <c:v>-5.1291677443371659</c:v>
                </c:pt>
                <c:pt idx="73">
                  <c:v>-5.2560982099989637</c:v>
                </c:pt>
                <c:pt idx="74">
                  <c:v>-5.3766249296317401</c:v>
                </c:pt>
                <c:pt idx="75">
                  <c:v>-5.4906010599933417</c:v>
                </c:pt>
                <c:pt idx="76">
                  <c:v>-5.5978877387255972</c:v>
                </c:pt>
                <c:pt idx="77">
                  <c:v>-5.6983542535367189</c:v>
                </c:pt>
                <c:pt idx="78">
                  <c:v>-5.7918782014540886</c:v>
                </c:pt>
                <c:pt idx="79">
                  <c:v>-5.8783456379534318</c:v>
                </c:pt>
                <c:pt idx="80">
                  <c:v>-5.9576512157826587</c:v>
                </c:pt>
                <c:pt idx="81">
                  <c:v>-6.0296983133112736</c:v>
                </c:pt>
                <c:pt idx="82">
                  <c:v>-6.0943991522489416</c:v>
                </c:pt>
                <c:pt idx="83">
                  <c:v>-6.1516749045898171</c:v>
                </c:pt>
                <c:pt idx="84">
                  <c:v>-6.2014557886523276</c:v>
                </c:pt>
                <c:pt idx="85">
                  <c:v>-6.2436811540973984</c:v>
                </c:pt>
                <c:pt idx="86">
                  <c:v>-6.2782995558215555</c:v>
                </c:pt>
                <c:pt idx="87">
                  <c:v>-6.3052688166348529</c:v>
                </c:pt>
                <c:pt idx="88">
                  <c:v>-6.3245560786472854</c:v>
                </c:pt>
                <c:pt idx="89">
                  <c:v>-6.3361378433010671</c:v>
                </c:pt>
                <c:pt idx="90">
                  <c:v>-6.34</c:v>
                </c:pt>
                <c:pt idx="91">
                  <c:v>-6.3361378433010671</c:v>
                </c:pt>
                <c:pt idx="92">
                  <c:v>-6.3245560786472854</c:v>
                </c:pt>
                <c:pt idx="93">
                  <c:v>-6.3052688166348529</c:v>
                </c:pt>
                <c:pt idx="94">
                  <c:v>-6.2782995558215555</c:v>
                </c:pt>
                <c:pt idx="95">
                  <c:v>-6.2436811540973984</c:v>
                </c:pt>
                <c:pt idx="96">
                  <c:v>-6.2014557886523276</c:v>
                </c:pt>
                <c:pt idx="97">
                  <c:v>-6.1516749045898171</c:v>
                </c:pt>
                <c:pt idx="98">
                  <c:v>-6.0943991522489416</c:v>
                </c:pt>
                <c:pt idx="99">
                  <c:v>-6.0296983133112736</c:v>
                </c:pt>
                <c:pt idx="100">
                  <c:v>-5.9576512157826595</c:v>
                </c:pt>
                <c:pt idx="101">
                  <c:v>-5.8783456379534318</c:v>
                </c:pt>
                <c:pt idx="102">
                  <c:v>-5.7918782014540895</c:v>
                </c:pt>
                <c:pt idx="103">
                  <c:v>-5.698354253536718</c:v>
                </c:pt>
                <c:pt idx="104">
                  <c:v>-5.5978877387255963</c:v>
                </c:pt>
                <c:pt idx="105">
                  <c:v>-5.4906010599933408</c:v>
                </c:pt>
                <c:pt idx="106">
                  <c:v>-5.376624929631741</c:v>
                </c:pt>
                <c:pt idx="107">
                  <c:v>-5.2560982099989655</c:v>
                </c:pt>
                <c:pt idx="108">
                  <c:v>-5.1291677443371677</c:v>
                </c:pt>
                <c:pt idx="109">
                  <c:v>-4.9959881778666171</c:v>
                </c:pt>
                <c:pt idx="110">
                  <c:v>-4.8567217693743201</c:v>
                </c:pt>
                <c:pt idx="111">
                  <c:v>-4.7115381935266791</c:v>
                </c:pt>
                <c:pt idx="112">
                  <c:v>-4.560614334147048</c:v>
                </c:pt>
                <c:pt idx="113">
                  <c:v>-4.4041340687100421</c:v>
                </c:pt>
                <c:pt idx="114">
                  <c:v>-4.2422880443151607</c:v>
                </c:pt>
                <c:pt idx="115">
                  <c:v>-4.0752734454126598</c:v>
                </c:pt>
                <c:pt idx="116">
                  <c:v>-3.9032937535646721</c:v>
                </c:pt>
                <c:pt idx="117">
                  <c:v>-3.7265584995342804</c:v>
                </c:pt>
                <c:pt idx="118">
                  <c:v>-3.545283008004533</c:v>
                </c:pt>
                <c:pt idx="119">
                  <c:v>-3.3596881352385197</c:v>
                </c:pt>
                <c:pt idx="120">
                  <c:v>-3.1700000000000026</c:v>
                </c:pt>
                <c:pt idx="121">
                  <c:v>-2.9764497080625474</c:v>
                </c:pt>
                <c:pt idx="122">
                  <c:v>-2.7792730706427529</c:v>
                </c:pt>
                <c:pt idx="123">
                  <c:v>-2.5787103171005725</c:v>
                </c:pt>
                <c:pt idx="124">
                  <c:v>-2.3750058022568838</c:v>
                </c:pt>
                <c:pt idx="125">
                  <c:v>-2.1684077086847386</c:v>
                </c:pt>
                <c:pt idx="126">
                  <c:v>-1.9591677443371676</c:v>
                </c:pt>
                <c:pt idx="127">
                  <c:v>-1.7475408358797728</c:v>
                </c:pt>
                <c:pt idx="128">
                  <c:v>-1.5337848181018938</c:v>
                </c:pt>
                <c:pt idx="129">
                  <c:v>-1.3181601197845971</c:v>
                </c:pt>
                <c:pt idx="130">
                  <c:v>-1.1009294464083383</c:v>
                </c:pt>
                <c:pt idx="131">
                  <c:v>-0.88235746008681737</c:v>
                </c:pt>
                <c:pt idx="132">
                  <c:v>-0.66271045711692234</c:v>
                </c:pt>
                <c:pt idx="133">
                  <c:v>-0.44225604353775616</c:v>
                </c:pt>
                <c:pt idx="134">
                  <c:v>-0.22126280909385482</c:v>
                </c:pt>
                <c:pt idx="135">
                  <c:v>-1.1651161806180976E-15</c:v>
                </c:pt>
                <c:pt idx="136">
                  <c:v>0.22126280909385812</c:v>
                </c:pt>
                <c:pt idx="137">
                  <c:v>0.44225604353775388</c:v>
                </c:pt>
                <c:pt idx="138">
                  <c:v>0.66271045711691989</c:v>
                </c:pt>
                <c:pt idx="139">
                  <c:v>0.88235746008681504</c:v>
                </c:pt>
                <c:pt idx="140">
                  <c:v>1.1009294464083359</c:v>
                </c:pt>
                <c:pt idx="141">
                  <c:v>1.3181601197845947</c:v>
                </c:pt>
                <c:pt idx="142">
                  <c:v>1.5337848181018916</c:v>
                </c:pt>
                <c:pt idx="143">
                  <c:v>1.7475408358797762</c:v>
                </c:pt>
                <c:pt idx="144">
                  <c:v>1.9591677443371653</c:v>
                </c:pt>
                <c:pt idx="145">
                  <c:v>2.1684077086847413</c:v>
                </c:pt>
                <c:pt idx="146">
                  <c:v>2.3750058022568816</c:v>
                </c:pt>
                <c:pt idx="147">
                  <c:v>2.5787103171005703</c:v>
                </c:pt>
                <c:pt idx="148">
                  <c:v>2.7792730706427506</c:v>
                </c:pt>
                <c:pt idx="149">
                  <c:v>2.9764497080625452</c:v>
                </c:pt>
                <c:pt idx="150">
                  <c:v>3.1700000000000008</c:v>
                </c:pt>
                <c:pt idx="151">
                  <c:v>3.3596881352385175</c:v>
                </c:pt>
                <c:pt idx="152">
                  <c:v>3.5452830080045361</c:v>
                </c:pt>
                <c:pt idx="153">
                  <c:v>3.7265584995342782</c:v>
                </c:pt>
                <c:pt idx="154">
                  <c:v>3.9032937535646748</c:v>
                </c:pt>
                <c:pt idx="155">
                  <c:v>4.0752734454126589</c:v>
                </c:pt>
                <c:pt idx="156">
                  <c:v>4.242288044315158</c:v>
                </c:pt>
                <c:pt idx="157">
                  <c:v>4.4041340687100421</c:v>
                </c:pt>
                <c:pt idx="158">
                  <c:v>4.5606143341470462</c:v>
                </c:pt>
                <c:pt idx="159">
                  <c:v>4.7115381935266791</c:v>
                </c:pt>
                <c:pt idx="160">
                  <c:v>4.8567217693743192</c:v>
                </c:pt>
                <c:pt idx="161">
                  <c:v>4.9959881778666171</c:v>
                </c:pt>
                <c:pt idx="162">
                  <c:v>5.1291677443371659</c:v>
                </c:pt>
                <c:pt idx="163">
                  <c:v>5.2560982099989655</c:v>
                </c:pt>
                <c:pt idx="164">
                  <c:v>5.3766249296317401</c:v>
                </c:pt>
                <c:pt idx="165">
                  <c:v>5.490601059993339</c:v>
                </c:pt>
                <c:pt idx="166">
                  <c:v>5.5978877387255963</c:v>
                </c:pt>
                <c:pt idx="167">
                  <c:v>5.6983542535367171</c:v>
                </c:pt>
                <c:pt idx="168">
                  <c:v>5.7918782014540904</c:v>
                </c:pt>
                <c:pt idx="169">
                  <c:v>5.8783456379534318</c:v>
                </c:pt>
                <c:pt idx="170">
                  <c:v>5.9576512157826595</c:v>
                </c:pt>
                <c:pt idx="171">
                  <c:v>6.0296983133112736</c:v>
                </c:pt>
                <c:pt idx="172">
                  <c:v>6.0943991522489416</c:v>
                </c:pt>
                <c:pt idx="173">
                  <c:v>6.1516749045898171</c:v>
                </c:pt>
                <c:pt idx="174">
                  <c:v>6.2014557886523276</c:v>
                </c:pt>
                <c:pt idx="175">
                  <c:v>6.2436811540973984</c:v>
                </c:pt>
                <c:pt idx="176">
                  <c:v>6.2782995558215555</c:v>
                </c:pt>
                <c:pt idx="177">
                  <c:v>6.3052688166348529</c:v>
                </c:pt>
                <c:pt idx="178">
                  <c:v>6.3245560786472854</c:v>
                </c:pt>
                <c:pt idx="179">
                  <c:v>6.3361378433010671</c:v>
                </c:pt>
                <c:pt idx="180">
                  <c:v>6.34</c:v>
                </c:pt>
              </c:numCache>
            </c:numRef>
          </c:xVal>
          <c:yVal>
            <c:numRef>
              <c:f>'Ark1'!$AD$47:$AD$227</c:f>
              <c:numCache>
                <c:formatCode>0.00000</c:formatCode>
                <c:ptCount val="181"/>
                <c:pt idx="0">
                  <c:v>0</c:v>
                </c:pt>
                <c:pt idx="1">
                  <c:v>0.22126280909385615</c:v>
                </c:pt>
                <c:pt idx="2">
                  <c:v>0.44225604353775438</c:v>
                </c:pt>
                <c:pt idx="3">
                  <c:v>0.662710457116923</c:v>
                </c:pt>
                <c:pt idx="4">
                  <c:v>0.88235746008681482</c:v>
                </c:pt>
                <c:pt idx="5">
                  <c:v>1.1009294464083383</c:v>
                </c:pt>
                <c:pt idx="6">
                  <c:v>1.3181601197845942</c:v>
                </c:pt>
                <c:pt idx="7">
                  <c:v>1.5337848181018934</c:v>
                </c:pt>
                <c:pt idx="8">
                  <c:v>1.7475408358797746</c:v>
                </c:pt>
                <c:pt idx="9">
                  <c:v>1.9591677443371665</c:v>
                </c:pt>
                <c:pt idx="10">
                  <c:v>2.1684077086847395</c:v>
                </c:pt>
                <c:pt idx="11">
                  <c:v>2.3750058022568821</c:v>
                </c:pt>
                <c:pt idx="12">
                  <c:v>2.5787103171005734</c:v>
                </c:pt>
                <c:pt idx="13">
                  <c:v>2.7792730706427506</c:v>
                </c:pt>
                <c:pt idx="14">
                  <c:v>2.9764497080625478</c:v>
                </c:pt>
                <c:pt idx="15">
                  <c:v>3.1699999999999995</c:v>
                </c:pt>
                <c:pt idx="16">
                  <c:v>3.3596881352385188</c:v>
                </c:pt>
                <c:pt idx="17">
                  <c:v>3.5452830080045352</c:v>
                </c:pt>
                <c:pt idx="18">
                  <c:v>3.7265584995342795</c:v>
                </c:pt>
                <c:pt idx="19">
                  <c:v>3.9032937535646735</c:v>
                </c:pt>
                <c:pt idx="20">
                  <c:v>4.0752734454126589</c:v>
                </c:pt>
                <c:pt idx="21">
                  <c:v>4.2422880443151607</c:v>
                </c:pt>
                <c:pt idx="22">
                  <c:v>4.4041340687100421</c:v>
                </c:pt>
                <c:pt idx="23">
                  <c:v>4.560614334147048</c:v>
                </c:pt>
                <c:pt idx="24">
                  <c:v>4.7115381935266791</c:v>
                </c:pt>
                <c:pt idx="25">
                  <c:v>4.8567217693743201</c:v>
                </c:pt>
                <c:pt idx="26">
                  <c:v>4.9959881778666171</c:v>
                </c:pt>
                <c:pt idx="27">
                  <c:v>5.1291677443371668</c:v>
                </c:pt>
                <c:pt idx="28">
                  <c:v>5.2560982099989646</c:v>
                </c:pt>
                <c:pt idx="29">
                  <c:v>5.3766249296317401</c:v>
                </c:pt>
                <c:pt idx="30">
                  <c:v>5.4906010599933408</c:v>
                </c:pt>
                <c:pt idx="31">
                  <c:v>5.5978877387255963</c:v>
                </c:pt>
                <c:pt idx="32">
                  <c:v>5.6983542535367189</c:v>
                </c:pt>
                <c:pt idx="33">
                  <c:v>5.7918782014540895</c:v>
                </c:pt>
                <c:pt idx="34">
                  <c:v>5.8783456379534318</c:v>
                </c:pt>
                <c:pt idx="35">
                  <c:v>5.9576512157826587</c:v>
                </c:pt>
                <c:pt idx="36">
                  <c:v>6.0296983133112736</c:v>
                </c:pt>
                <c:pt idx="37">
                  <c:v>6.0943991522489416</c:v>
                </c:pt>
                <c:pt idx="38">
                  <c:v>6.1516749045898171</c:v>
                </c:pt>
                <c:pt idx="39">
                  <c:v>6.2014557886523276</c:v>
                </c:pt>
                <c:pt idx="40">
                  <c:v>6.2436811540973984</c:v>
                </c:pt>
                <c:pt idx="41">
                  <c:v>6.2782995558215555</c:v>
                </c:pt>
                <c:pt idx="42">
                  <c:v>6.3052688166348529</c:v>
                </c:pt>
                <c:pt idx="43">
                  <c:v>6.3245560786472854</c:v>
                </c:pt>
                <c:pt idx="44">
                  <c:v>6.3361378433010671</c:v>
                </c:pt>
                <c:pt idx="45">
                  <c:v>6.34</c:v>
                </c:pt>
                <c:pt idx="46">
                  <c:v>6.3361378433010671</c:v>
                </c:pt>
                <c:pt idx="47">
                  <c:v>6.3245560786472854</c:v>
                </c:pt>
                <c:pt idx="48">
                  <c:v>6.3052688166348529</c:v>
                </c:pt>
                <c:pt idx="49">
                  <c:v>6.2782995558215555</c:v>
                </c:pt>
                <c:pt idx="50">
                  <c:v>6.2436811540973984</c:v>
                </c:pt>
                <c:pt idx="51">
                  <c:v>6.2014557886523276</c:v>
                </c:pt>
                <c:pt idx="52">
                  <c:v>6.1516749045898171</c:v>
                </c:pt>
                <c:pt idx="53">
                  <c:v>6.0943991522489416</c:v>
                </c:pt>
                <c:pt idx="54">
                  <c:v>6.0296983133112736</c:v>
                </c:pt>
                <c:pt idx="55">
                  <c:v>5.9576512157826595</c:v>
                </c:pt>
                <c:pt idx="56">
                  <c:v>5.8783456379534318</c:v>
                </c:pt>
                <c:pt idx="57">
                  <c:v>5.7918782014540895</c:v>
                </c:pt>
                <c:pt idx="58">
                  <c:v>5.698354253536718</c:v>
                </c:pt>
                <c:pt idx="59">
                  <c:v>5.5978877387255963</c:v>
                </c:pt>
                <c:pt idx="60">
                  <c:v>5.4906010599933417</c:v>
                </c:pt>
                <c:pt idx="61">
                  <c:v>5.376624929631741</c:v>
                </c:pt>
                <c:pt idx="62">
                  <c:v>5.2560982099989646</c:v>
                </c:pt>
                <c:pt idx="63">
                  <c:v>5.1291677443371668</c:v>
                </c:pt>
                <c:pt idx="64">
                  <c:v>4.9959881778666171</c:v>
                </c:pt>
                <c:pt idx="65">
                  <c:v>4.8567217693743201</c:v>
                </c:pt>
                <c:pt idx="66">
                  <c:v>4.7115381935266791</c:v>
                </c:pt>
                <c:pt idx="67">
                  <c:v>4.560614334147048</c:v>
                </c:pt>
                <c:pt idx="68">
                  <c:v>4.4041340687100421</c:v>
                </c:pt>
                <c:pt idx="69">
                  <c:v>4.2422880443151616</c:v>
                </c:pt>
                <c:pt idx="70">
                  <c:v>4.0752734454126598</c:v>
                </c:pt>
                <c:pt idx="71">
                  <c:v>3.9032937535646743</c:v>
                </c:pt>
                <c:pt idx="72">
                  <c:v>3.7265584995342804</c:v>
                </c:pt>
                <c:pt idx="73">
                  <c:v>3.5452830080045352</c:v>
                </c:pt>
                <c:pt idx="74">
                  <c:v>3.3596881352385188</c:v>
                </c:pt>
                <c:pt idx="75">
                  <c:v>3.1699999999999995</c:v>
                </c:pt>
                <c:pt idx="76">
                  <c:v>2.9764497080625469</c:v>
                </c:pt>
                <c:pt idx="77">
                  <c:v>2.7792730706427498</c:v>
                </c:pt>
                <c:pt idx="78">
                  <c:v>2.5787103171005747</c:v>
                </c:pt>
                <c:pt idx="79">
                  <c:v>2.3750058022568834</c:v>
                </c:pt>
                <c:pt idx="80">
                  <c:v>2.1684077086847409</c:v>
                </c:pt>
                <c:pt idx="81">
                  <c:v>1.9591677443371671</c:v>
                </c:pt>
                <c:pt idx="82">
                  <c:v>1.747540835879775</c:v>
                </c:pt>
                <c:pt idx="83">
                  <c:v>1.5337848181018934</c:v>
                </c:pt>
                <c:pt idx="84">
                  <c:v>1.318160119784594</c:v>
                </c:pt>
                <c:pt idx="85">
                  <c:v>1.1009294464083379</c:v>
                </c:pt>
                <c:pt idx="86">
                  <c:v>0.88235746008681415</c:v>
                </c:pt>
                <c:pt idx="87">
                  <c:v>0.66271045711692467</c:v>
                </c:pt>
                <c:pt idx="88">
                  <c:v>0.44225604353775583</c:v>
                </c:pt>
                <c:pt idx="89">
                  <c:v>0.22126280909385723</c:v>
                </c:pt>
                <c:pt idx="90">
                  <c:v>7.7674412041206507E-16</c:v>
                </c:pt>
                <c:pt idx="91">
                  <c:v>-0.22126280909385571</c:v>
                </c:pt>
                <c:pt idx="92">
                  <c:v>-0.44225604353775422</c:v>
                </c:pt>
                <c:pt idx="93">
                  <c:v>-0.66271045711692311</c:v>
                </c:pt>
                <c:pt idx="94">
                  <c:v>-0.88235746008681537</c:v>
                </c:pt>
                <c:pt idx="95">
                  <c:v>-1.1009294464083392</c:v>
                </c:pt>
                <c:pt idx="96">
                  <c:v>-1.3181601197845954</c:v>
                </c:pt>
                <c:pt idx="97">
                  <c:v>-1.533784818101892</c:v>
                </c:pt>
                <c:pt idx="98">
                  <c:v>-1.7475408358797735</c:v>
                </c:pt>
                <c:pt idx="99">
                  <c:v>-1.9591677443371658</c:v>
                </c:pt>
                <c:pt idx="100">
                  <c:v>-2.1684077086847391</c:v>
                </c:pt>
                <c:pt idx="101">
                  <c:v>-2.3750058022568821</c:v>
                </c:pt>
                <c:pt idx="102">
                  <c:v>-2.5787103171005734</c:v>
                </c:pt>
                <c:pt idx="103">
                  <c:v>-2.7792730706427511</c:v>
                </c:pt>
                <c:pt idx="104">
                  <c:v>-2.9764497080625478</c:v>
                </c:pt>
                <c:pt idx="105">
                  <c:v>-3.1700000000000008</c:v>
                </c:pt>
                <c:pt idx="106">
                  <c:v>-3.3596881352385184</c:v>
                </c:pt>
                <c:pt idx="107">
                  <c:v>-3.5452830080045339</c:v>
                </c:pt>
                <c:pt idx="108">
                  <c:v>-3.7265584995342791</c:v>
                </c:pt>
                <c:pt idx="109">
                  <c:v>-3.9032937535646726</c:v>
                </c:pt>
                <c:pt idx="110">
                  <c:v>-4.0752734454126589</c:v>
                </c:pt>
                <c:pt idx="111">
                  <c:v>-4.2422880443151607</c:v>
                </c:pt>
                <c:pt idx="112">
                  <c:v>-4.404134068710043</c:v>
                </c:pt>
                <c:pt idx="113">
                  <c:v>-4.5606143341470489</c:v>
                </c:pt>
                <c:pt idx="114">
                  <c:v>-4.71153819352668</c:v>
                </c:pt>
                <c:pt idx="115">
                  <c:v>-4.8567217693743201</c:v>
                </c:pt>
                <c:pt idx="116">
                  <c:v>-4.995988177866618</c:v>
                </c:pt>
                <c:pt idx="117">
                  <c:v>-5.1291677443371659</c:v>
                </c:pt>
                <c:pt idx="118">
                  <c:v>-5.2560982099989655</c:v>
                </c:pt>
                <c:pt idx="119">
                  <c:v>-5.3766249296317401</c:v>
                </c:pt>
                <c:pt idx="120">
                  <c:v>-5.490601059993339</c:v>
                </c:pt>
                <c:pt idx="121">
                  <c:v>-5.5978877387255972</c:v>
                </c:pt>
                <c:pt idx="122">
                  <c:v>-5.6983542535367171</c:v>
                </c:pt>
                <c:pt idx="123">
                  <c:v>-5.7918782014540904</c:v>
                </c:pt>
                <c:pt idx="124">
                  <c:v>-5.8783456379534318</c:v>
                </c:pt>
                <c:pt idx="125">
                  <c:v>-5.9576512157826595</c:v>
                </c:pt>
                <c:pt idx="126">
                  <c:v>-6.0296983133112736</c:v>
                </c:pt>
                <c:pt idx="127">
                  <c:v>-6.0943991522489425</c:v>
                </c:pt>
                <c:pt idx="128">
                  <c:v>-6.1516749045898171</c:v>
                </c:pt>
                <c:pt idx="129">
                  <c:v>-6.2014557886523276</c:v>
                </c:pt>
                <c:pt idx="130">
                  <c:v>-6.2436811540973984</c:v>
                </c:pt>
                <c:pt idx="131">
                  <c:v>-6.2782995558215555</c:v>
                </c:pt>
                <c:pt idx="132">
                  <c:v>-6.3052688166348529</c:v>
                </c:pt>
                <c:pt idx="133">
                  <c:v>-6.3245560786472854</c:v>
                </c:pt>
                <c:pt idx="134">
                  <c:v>-6.3361378433010671</c:v>
                </c:pt>
                <c:pt idx="135">
                  <c:v>-6.34</c:v>
                </c:pt>
                <c:pt idx="136">
                  <c:v>-6.3361378433010671</c:v>
                </c:pt>
                <c:pt idx="137">
                  <c:v>-6.3245560786472863</c:v>
                </c:pt>
                <c:pt idx="138">
                  <c:v>-6.3052688166348529</c:v>
                </c:pt>
                <c:pt idx="139">
                  <c:v>-6.2782995558215555</c:v>
                </c:pt>
                <c:pt idx="140">
                  <c:v>-6.2436811540973993</c:v>
                </c:pt>
                <c:pt idx="141">
                  <c:v>-6.2014557886523276</c:v>
                </c:pt>
                <c:pt idx="142">
                  <c:v>-6.151674904589818</c:v>
                </c:pt>
                <c:pt idx="143">
                  <c:v>-6.0943991522489407</c:v>
                </c:pt>
                <c:pt idx="144">
                  <c:v>-6.0296983133112736</c:v>
                </c:pt>
                <c:pt idx="145">
                  <c:v>-5.9576512157826587</c:v>
                </c:pt>
                <c:pt idx="146">
                  <c:v>-5.8783456379534318</c:v>
                </c:pt>
                <c:pt idx="147">
                  <c:v>-5.7918782014540904</c:v>
                </c:pt>
                <c:pt idx="148">
                  <c:v>-5.6983542535367189</c:v>
                </c:pt>
                <c:pt idx="149">
                  <c:v>-5.5978877387255981</c:v>
                </c:pt>
                <c:pt idx="150">
                  <c:v>-5.4906010599933408</c:v>
                </c:pt>
                <c:pt idx="151">
                  <c:v>-5.3766249296317419</c:v>
                </c:pt>
                <c:pt idx="152">
                  <c:v>-5.2560982099989637</c:v>
                </c:pt>
                <c:pt idx="153">
                  <c:v>-5.1291677443371677</c:v>
                </c:pt>
                <c:pt idx="154">
                  <c:v>-4.9959881778666162</c:v>
                </c:pt>
                <c:pt idx="155">
                  <c:v>-4.856721769374321</c:v>
                </c:pt>
                <c:pt idx="156">
                  <c:v>-4.7115381935266818</c:v>
                </c:pt>
                <c:pt idx="157">
                  <c:v>-4.5606143341470489</c:v>
                </c:pt>
                <c:pt idx="158">
                  <c:v>-4.4041340687100448</c:v>
                </c:pt>
                <c:pt idx="159">
                  <c:v>-4.2422880443151607</c:v>
                </c:pt>
                <c:pt idx="160">
                  <c:v>-4.0752734454126607</c:v>
                </c:pt>
                <c:pt idx="161">
                  <c:v>-3.9032937535646726</c:v>
                </c:pt>
                <c:pt idx="162">
                  <c:v>-3.7265584995342809</c:v>
                </c:pt>
                <c:pt idx="163">
                  <c:v>-3.545283008004533</c:v>
                </c:pt>
                <c:pt idx="164">
                  <c:v>-3.3596881352385197</c:v>
                </c:pt>
                <c:pt idx="165">
                  <c:v>-3.1700000000000026</c:v>
                </c:pt>
                <c:pt idx="166">
                  <c:v>-2.9764497080625478</c:v>
                </c:pt>
                <c:pt idx="167">
                  <c:v>-2.7792730706427533</c:v>
                </c:pt>
                <c:pt idx="168">
                  <c:v>-2.578710317100573</c:v>
                </c:pt>
                <c:pt idx="169">
                  <c:v>-2.3750058022568843</c:v>
                </c:pt>
                <c:pt idx="170">
                  <c:v>-2.1684077086847391</c:v>
                </c:pt>
                <c:pt idx="171">
                  <c:v>-1.9591677443371678</c:v>
                </c:pt>
                <c:pt idx="172">
                  <c:v>-1.7475408358797733</c:v>
                </c:pt>
                <c:pt idx="173">
                  <c:v>-1.5337848181018943</c:v>
                </c:pt>
                <c:pt idx="174">
                  <c:v>-1.3181601197845976</c:v>
                </c:pt>
                <c:pt idx="175">
                  <c:v>-1.1009294464083386</c:v>
                </c:pt>
                <c:pt idx="176">
                  <c:v>-0.8823574600868177</c:v>
                </c:pt>
                <c:pt idx="177">
                  <c:v>-0.66271045711692267</c:v>
                </c:pt>
                <c:pt idx="178">
                  <c:v>-0.44225604353775649</c:v>
                </c:pt>
                <c:pt idx="179">
                  <c:v>-0.22126280909385521</c:v>
                </c:pt>
                <c:pt idx="180">
                  <c:v>-1.5534882408241301E-15</c:v>
                </c:pt>
              </c:numCache>
            </c:numRef>
          </c:yVal>
          <c:smooth val="1"/>
        </c:ser>
        <c:ser>
          <c:idx val="14"/>
          <c:order val="12"/>
          <c:tx>
            <c:strRef>
              <c:f>'Ark1'!$AE$45</c:f>
              <c:strCache>
                <c:ptCount val="1"/>
                <c:pt idx="0">
                  <c:v>Saturn-fiksstjerner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xVal>
            <c:numRef>
              <c:f>'Ark1'!$AE$47:$AE$227</c:f>
              <c:numCache>
                <c:formatCode>0.00000</c:formatCode>
                <c:ptCount val="181"/>
                <c:pt idx="0">
                  <c:v>7.02</c:v>
                </c:pt>
                <c:pt idx="1">
                  <c:v>7.0157236056740517</c:v>
                </c:pt>
                <c:pt idx="2">
                  <c:v>7.0028996328239659</c:v>
                </c:pt>
                <c:pt idx="3">
                  <c:v>6.9815437054852785</c:v>
                </c:pt>
                <c:pt idx="4">
                  <c:v>6.9516818425658231</c:v>
                </c:pt>
                <c:pt idx="5">
                  <c:v>6.9133504261456995</c:v>
                </c:pt>
                <c:pt idx="6">
                  <c:v>6.8665961571513154</c:v>
                </c:pt>
                <c:pt idx="7">
                  <c:v>6.8114759984574951</c:v>
                </c:pt>
                <c:pt idx="8">
                  <c:v>6.748057105486998</c:v>
                </c:pt>
                <c:pt idx="9">
                  <c:v>6.6764167443919771</c:v>
                </c:pt>
                <c:pt idx="10">
                  <c:v>6.5966421979170766</c:v>
                </c:pt>
                <c:pt idx="11">
                  <c:v>6.5088306590588472</c:v>
                </c:pt>
                <c:pt idx="12">
                  <c:v>6.4130891126510576</c:v>
                </c:pt>
                <c:pt idx="13">
                  <c:v>6.3095342050201522</c:v>
                </c:pt>
                <c:pt idx="14">
                  <c:v>6.1982921018696668</c:v>
                </c:pt>
                <c:pt idx="15">
                  <c:v>6.0794983345667593</c:v>
                </c:pt>
                <c:pt idx="16">
                  <c:v>5.9532976350181102</c:v>
                </c:pt>
                <c:pt idx="17">
                  <c:v>5.8198437593363916</c:v>
                </c:pt>
                <c:pt idx="18">
                  <c:v>5.6792993005121311</c:v>
                </c:pt>
                <c:pt idx="19">
                  <c:v>5.5318354903191871</c:v>
                </c:pt>
                <c:pt idx="20">
                  <c:v>5.3776319906952255</c:v>
                </c:pt>
                <c:pt idx="21">
                  <c:v>5.2168766748513073</c:v>
                </c:pt>
                <c:pt idx="22">
                  <c:v>5.049765398377331</c:v>
                </c:pt>
                <c:pt idx="23">
                  <c:v>4.8765017606221601</c:v>
                </c:pt>
                <c:pt idx="24">
                  <c:v>4.6972968566391842</c:v>
                </c:pt>
                <c:pt idx="25">
                  <c:v>4.5123690199995057</c:v>
                </c:pt>
                <c:pt idx="26">
                  <c:v>4.3219435567861213</c:v>
                </c:pt>
                <c:pt idx="27">
                  <c:v>4.126252471093161</c:v>
                </c:pt>
                <c:pt idx="28">
                  <c:v>3.9255341823646424</c:v>
                </c:pt>
                <c:pt idx="29">
                  <c:v>3.7200332349170981</c:v>
                </c:pt>
                <c:pt idx="30">
                  <c:v>3.5100000000000007</c:v>
                </c:pt>
                <c:pt idx="31">
                  <c:v>3.2956903707569536</c:v>
                </c:pt>
                <c:pt idx="32">
                  <c:v>3.0773654504593235</c:v>
                </c:pt>
                <c:pt idx="33">
                  <c:v>2.8552912343921171</c:v>
                </c:pt>
                <c:pt idx="34">
                  <c:v>2.6297382857797018</c:v>
                </c:pt>
                <c:pt idx="35">
                  <c:v>2.4009814061461952</c:v>
                </c:pt>
                <c:pt idx="36">
                  <c:v>2.1692993005121308</c:v>
                </c:pt>
                <c:pt idx="37">
                  <c:v>1.9349742378353341</c:v>
                </c:pt>
                <c:pt idx="38">
                  <c:v>1.698291707109667</c:v>
                </c:pt>
                <c:pt idx="39">
                  <c:v>1.4595400695406713</c:v>
                </c:pt>
                <c:pt idx="40">
                  <c:v>1.2190102072218514</c:v>
                </c:pt>
                <c:pt idx="41">
                  <c:v>0.97699516873965953</c:v>
                </c:pt>
                <c:pt idx="42">
                  <c:v>0.73378981213892724</c:v>
                </c:pt>
                <c:pt idx="43">
                  <c:v>0.48969044568375908</c:v>
                </c:pt>
                <c:pt idx="44">
                  <c:v>0.24499446685155757</c:v>
                </c:pt>
                <c:pt idx="45">
                  <c:v>4.3002710767292559E-16</c:v>
                </c:pt>
                <c:pt idx="46">
                  <c:v>-0.24499446685155668</c:v>
                </c:pt>
                <c:pt idx="47">
                  <c:v>-0.4896904456837598</c:v>
                </c:pt>
                <c:pt idx="48">
                  <c:v>-0.73378981213892791</c:v>
                </c:pt>
                <c:pt idx="49">
                  <c:v>-0.97699516873965875</c:v>
                </c:pt>
                <c:pt idx="50">
                  <c:v>-1.2190102072218507</c:v>
                </c:pt>
                <c:pt idx="51">
                  <c:v>-1.4595400695406704</c:v>
                </c:pt>
                <c:pt idx="52">
                  <c:v>-1.6982917071096677</c:v>
                </c:pt>
                <c:pt idx="53">
                  <c:v>-1.9349742378353332</c:v>
                </c:pt>
                <c:pt idx="54">
                  <c:v>-2.1692993005121304</c:v>
                </c:pt>
                <c:pt idx="55">
                  <c:v>-2.4009814061461943</c:v>
                </c:pt>
                <c:pt idx="56">
                  <c:v>-2.6297382857797027</c:v>
                </c:pt>
                <c:pt idx="57">
                  <c:v>-2.8552912343921175</c:v>
                </c:pt>
                <c:pt idx="58">
                  <c:v>-3.077365450459324</c:v>
                </c:pt>
                <c:pt idx="59">
                  <c:v>-3.295690370756954</c:v>
                </c:pt>
                <c:pt idx="60">
                  <c:v>-3.509999999999998</c:v>
                </c:pt>
                <c:pt idx="61">
                  <c:v>-3.7200332349170973</c:v>
                </c:pt>
                <c:pt idx="62">
                  <c:v>-3.9255341823646415</c:v>
                </c:pt>
                <c:pt idx="63">
                  <c:v>-4.1262524710931601</c:v>
                </c:pt>
                <c:pt idx="64">
                  <c:v>-4.3219435567861213</c:v>
                </c:pt>
                <c:pt idx="65">
                  <c:v>-4.5123690199995057</c:v>
                </c:pt>
                <c:pt idx="66">
                  <c:v>-4.6972968566391842</c:v>
                </c:pt>
                <c:pt idx="67">
                  <c:v>-4.876501760622161</c:v>
                </c:pt>
                <c:pt idx="68">
                  <c:v>-5.049765398377331</c:v>
                </c:pt>
                <c:pt idx="69">
                  <c:v>-5.2168766748513056</c:v>
                </c:pt>
                <c:pt idx="70">
                  <c:v>-5.3776319906952246</c:v>
                </c:pt>
                <c:pt idx="71">
                  <c:v>-5.5318354903191871</c:v>
                </c:pt>
                <c:pt idx="72">
                  <c:v>-5.6792993005121302</c:v>
                </c:pt>
                <c:pt idx="73">
                  <c:v>-5.8198437593363916</c:v>
                </c:pt>
                <c:pt idx="74">
                  <c:v>-5.9532976350181102</c:v>
                </c:pt>
                <c:pt idx="75">
                  <c:v>-6.0794983345667593</c:v>
                </c:pt>
                <c:pt idx="76">
                  <c:v>-6.1982921018696668</c:v>
                </c:pt>
                <c:pt idx="77">
                  <c:v>-6.3095342050201522</c:v>
                </c:pt>
                <c:pt idx="78">
                  <c:v>-6.4130891126510567</c:v>
                </c:pt>
                <c:pt idx="79">
                  <c:v>-6.5088306590588463</c:v>
                </c:pt>
                <c:pt idx="80">
                  <c:v>-6.5966421979170757</c:v>
                </c:pt>
                <c:pt idx="81">
                  <c:v>-6.6764167443919771</c:v>
                </c:pt>
                <c:pt idx="82">
                  <c:v>-6.748057105486998</c:v>
                </c:pt>
                <c:pt idx="83">
                  <c:v>-6.8114759984574951</c:v>
                </c:pt>
                <c:pt idx="84">
                  <c:v>-6.8665961571513154</c:v>
                </c:pt>
                <c:pt idx="85">
                  <c:v>-6.9133504261456995</c:v>
                </c:pt>
                <c:pt idx="86">
                  <c:v>-6.9516818425658231</c:v>
                </c:pt>
                <c:pt idx="87">
                  <c:v>-6.9815437054852785</c:v>
                </c:pt>
                <c:pt idx="88">
                  <c:v>-7.0028996328239659</c:v>
                </c:pt>
                <c:pt idx="89">
                  <c:v>-7.0157236056740517</c:v>
                </c:pt>
                <c:pt idx="90">
                  <c:v>-7.02</c:v>
                </c:pt>
                <c:pt idx="91">
                  <c:v>-7.0157236056740517</c:v>
                </c:pt>
                <c:pt idx="92">
                  <c:v>-7.0028996328239659</c:v>
                </c:pt>
                <c:pt idx="93">
                  <c:v>-6.9815437054852785</c:v>
                </c:pt>
                <c:pt idx="94">
                  <c:v>-6.9516818425658231</c:v>
                </c:pt>
                <c:pt idx="95">
                  <c:v>-6.9133504261456995</c:v>
                </c:pt>
                <c:pt idx="96">
                  <c:v>-6.8665961571513146</c:v>
                </c:pt>
                <c:pt idx="97">
                  <c:v>-6.8114759984574951</c:v>
                </c:pt>
                <c:pt idx="98">
                  <c:v>-6.748057105486998</c:v>
                </c:pt>
                <c:pt idx="99">
                  <c:v>-6.676416744391978</c:v>
                </c:pt>
                <c:pt idx="100">
                  <c:v>-6.5966421979170766</c:v>
                </c:pt>
                <c:pt idx="101">
                  <c:v>-6.5088306590588472</c:v>
                </c:pt>
                <c:pt idx="102">
                  <c:v>-6.4130891126510576</c:v>
                </c:pt>
                <c:pt idx="103">
                  <c:v>-6.3095342050201513</c:v>
                </c:pt>
                <c:pt idx="104">
                  <c:v>-6.1982921018696659</c:v>
                </c:pt>
                <c:pt idx="105">
                  <c:v>-6.0794983345667584</c:v>
                </c:pt>
                <c:pt idx="106">
                  <c:v>-5.953297635018111</c:v>
                </c:pt>
                <c:pt idx="107">
                  <c:v>-5.8198437593363934</c:v>
                </c:pt>
                <c:pt idx="108">
                  <c:v>-5.6792993005121319</c:v>
                </c:pt>
                <c:pt idx="109">
                  <c:v>-5.531835490319188</c:v>
                </c:pt>
                <c:pt idx="110">
                  <c:v>-5.3776319906952255</c:v>
                </c:pt>
                <c:pt idx="111">
                  <c:v>-5.2168766748513073</c:v>
                </c:pt>
                <c:pt idx="112">
                  <c:v>-5.0497653983773301</c:v>
                </c:pt>
                <c:pt idx="113">
                  <c:v>-4.8765017606221601</c:v>
                </c:pt>
                <c:pt idx="114">
                  <c:v>-4.6972968566391842</c:v>
                </c:pt>
                <c:pt idx="115">
                  <c:v>-4.5123690199995066</c:v>
                </c:pt>
                <c:pt idx="116">
                  <c:v>-4.3219435567861195</c:v>
                </c:pt>
                <c:pt idx="117">
                  <c:v>-4.1262524710931618</c:v>
                </c:pt>
                <c:pt idx="118">
                  <c:v>-3.9255341823646406</c:v>
                </c:pt>
                <c:pt idx="119">
                  <c:v>-3.720033234917099</c:v>
                </c:pt>
                <c:pt idx="120">
                  <c:v>-3.5100000000000029</c:v>
                </c:pt>
                <c:pt idx="121">
                  <c:v>-3.2956903707569527</c:v>
                </c:pt>
                <c:pt idx="122">
                  <c:v>-3.0773654504593257</c:v>
                </c:pt>
                <c:pt idx="123">
                  <c:v>-2.8552912343921166</c:v>
                </c:pt>
                <c:pt idx="124">
                  <c:v>-2.629738285779704</c:v>
                </c:pt>
                <c:pt idx="125">
                  <c:v>-2.4009814061461929</c:v>
                </c:pt>
                <c:pt idx="126">
                  <c:v>-2.1692993005121317</c:v>
                </c:pt>
                <c:pt idx="127">
                  <c:v>-1.9349742378353321</c:v>
                </c:pt>
                <c:pt idx="128">
                  <c:v>-1.6982917071096677</c:v>
                </c:pt>
                <c:pt idx="129">
                  <c:v>-1.4595400695406737</c:v>
                </c:pt>
                <c:pt idx="130">
                  <c:v>-1.2190102072218509</c:v>
                </c:pt>
                <c:pt idx="131">
                  <c:v>-0.97699516873966208</c:v>
                </c:pt>
                <c:pt idx="132">
                  <c:v>-0.73378981213892658</c:v>
                </c:pt>
                <c:pt idx="133">
                  <c:v>-0.48969044568376152</c:v>
                </c:pt>
                <c:pt idx="134">
                  <c:v>-0.24499446685155532</c:v>
                </c:pt>
                <c:pt idx="135">
                  <c:v>-1.2900813230187768E-15</c:v>
                </c:pt>
                <c:pt idx="136">
                  <c:v>0.24499446685155898</c:v>
                </c:pt>
                <c:pt idx="137">
                  <c:v>0.48969044568375902</c:v>
                </c:pt>
                <c:pt idx="138">
                  <c:v>0.73378981213892391</c:v>
                </c:pt>
                <c:pt idx="139">
                  <c:v>0.97699516873965953</c:v>
                </c:pt>
                <c:pt idx="140">
                  <c:v>1.2190102072218483</c:v>
                </c:pt>
                <c:pt idx="141">
                  <c:v>1.4595400695406711</c:v>
                </c:pt>
                <c:pt idx="142">
                  <c:v>1.6982917071096655</c:v>
                </c:pt>
                <c:pt idx="143">
                  <c:v>1.9349742378353356</c:v>
                </c:pt>
                <c:pt idx="144">
                  <c:v>2.1692993005121295</c:v>
                </c:pt>
                <c:pt idx="145">
                  <c:v>2.400981406146196</c:v>
                </c:pt>
                <c:pt idx="146">
                  <c:v>2.6297382857797018</c:v>
                </c:pt>
                <c:pt idx="147">
                  <c:v>2.855291234392114</c:v>
                </c:pt>
                <c:pt idx="148">
                  <c:v>3.0773654504593231</c:v>
                </c:pt>
                <c:pt idx="149">
                  <c:v>3.2956903707569505</c:v>
                </c:pt>
                <c:pt idx="150">
                  <c:v>3.5100000000000007</c:v>
                </c:pt>
                <c:pt idx="151">
                  <c:v>3.7200332349170968</c:v>
                </c:pt>
                <c:pt idx="152">
                  <c:v>3.9255341823646437</c:v>
                </c:pt>
                <c:pt idx="153">
                  <c:v>4.1262524710931592</c:v>
                </c:pt>
                <c:pt idx="154">
                  <c:v>4.3219435567861222</c:v>
                </c:pt>
                <c:pt idx="155">
                  <c:v>4.5123690199995057</c:v>
                </c:pt>
                <c:pt idx="156">
                  <c:v>4.6972968566391815</c:v>
                </c:pt>
                <c:pt idx="157">
                  <c:v>4.8765017606221601</c:v>
                </c:pt>
                <c:pt idx="158">
                  <c:v>5.0497653983773283</c:v>
                </c:pt>
                <c:pt idx="159">
                  <c:v>5.2168766748513073</c:v>
                </c:pt>
                <c:pt idx="160">
                  <c:v>5.3776319906952237</c:v>
                </c:pt>
                <c:pt idx="161">
                  <c:v>5.531835490319188</c:v>
                </c:pt>
                <c:pt idx="162">
                  <c:v>5.6792993005121302</c:v>
                </c:pt>
                <c:pt idx="163">
                  <c:v>5.8198437593363934</c:v>
                </c:pt>
                <c:pt idx="164">
                  <c:v>5.9532976350181102</c:v>
                </c:pt>
                <c:pt idx="165">
                  <c:v>6.0794983345667566</c:v>
                </c:pt>
                <c:pt idx="166">
                  <c:v>6.1982921018696659</c:v>
                </c:pt>
                <c:pt idx="167">
                  <c:v>6.3095342050201504</c:v>
                </c:pt>
                <c:pt idx="168">
                  <c:v>6.4130891126510585</c:v>
                </c:pt>
                <c:pt idx="169">
                  <c:v>6.5088306590588463</c:v>
                </c:pt>
                <c:pt idx="170">
                  <c:v>6.5966421979170766</c:v>
                </c:pt>
                <c:pt idx="171">
                  <c:v>6.6764167443919771</c:v>
                </c:pt>
                <c:pt idx="172">
                  <c:v>6.748057105486998</c:v>
                </c:pt>
                <c:pt idx="173">
                  <c:v>6.8114759984574951</c:v>
                </c:pt>
                <c:pt idx="174">
                  <c:v>6.8665961571513146</c:v>
                </c:pt>
                <c:pt idx="175">
                  <c:v>6.9133504261456995</c:v>
                </c:pt>
                <c:pt idx="176">
                  <c:v>6.9516818425658231</c:v>
                </c:pt>
                <c:pt idx="177">
                  <c:v>6.9815437054852785</c:v>
                </c:pt>
                <c:pt idx="178">
                  <c:v>7.0028996328239659</c:v>
                </c:pt>
                <c:pt idx="179">
                  <c:v>7.0157236056740517</c:v>
                </c:pt>
                <c:pt idx="180">
                  <c:v>7.02</c:v>
                </c:pt>
              </c:numCache>
            </c:numRef>
          </c:xVal>
          <c:yVal>
            <c:numRef>
              <c:f>'Ark1'!$AF$47:$AF$227</c:f>
              <c:numCache>
                <c:formatCode>0.00000</c:formatCode>
                <c:ptCount val="181"/>
                <c:pt idx="0">
                  <c:v>0</c:v>
                </c:pt>
                <c:pt idx="1">
                  <c:v>0.24499446685155679</c:v>
                </c:pt>
                <c:pt idx="2">
                  <c:v>0.48969044568375958</c:v>
                </c:pt>
                <c:pt idx="3">
                  <c:v>0.73378981213892736</c:v>
                </c:pt>
                <c:pt idx="4">
                  <c:v>0.9769951687396593</c:v>
                </c:pt>
                <c:pt idx="5">
                  <c:v>1.2190102072218509</c:v>
                </c:pt>
                <c:pt idx="6">
                  <c:v>1.4595400695406704</c:v>
                </c:pt>
                <c:pt idx="7">
                  <c:v>1.6982917071096673</c:v>
                </c:pt>
                <c:pt idx="8">
                  <c:v>1.9349742378353341</c:v>
                </c:pt>
                <c:pt idx="9">
                  <c:v>2.1692993005121304</c:v>
                </c:pt>
                <c:pt idx="10">
                  <c:v>2.4009814061461943</c:v>
                </c:pt>
                <c:pt idx="11">
                  <c:v>2.6297382857797023</c:v>
                </c:pt>
                <c:pt idx="12">
                  <c:v>2.8552912343921171</c:v>
                </c:pt>
                <c:pt idx="13">
                  <c:v>3.0773654504593231</c:v>
                </c:pt>
                <c:pt idx="14">
                  <c:v>3.2956903707569531</c:v>
                </c:pt>
                <c:pt idx="15">
                  <c:v>3.5099999999999993</c:v>
                </c:pt>
                <c:pt idx="16">
                  <c:v>3.7200332349170981</c:v>
                </c:pt>
                <c:pt idx="17">
                  <c:v>3.9255341823646432</c:v>
                </c:pt>
                <c:pt idx="18">
                  <c:v>4.126252471093161</c:v>
                </c:pt>
                <c:pt idx="19">
                  <c:v>4.3219435567861213</c:v>
                </c:pt>
                <c:pt idx="20">
                  <c:v>4.5123690199995057</c:v>
                </c:pt>
                <c:pt idx="21">
                  <c:v>4.6972968566391842</c:v>
                </c:pt>
                <c:pt idx="22">
                  <c:v>4.8765017606221601</c:v>
                </c:pt>
                <c:pt idx="23">
                  <c:v>5.0497653983773301</c:v>
                </c:pt>
                <c:pt idx="24">
                  <c:v>5.2168766748513073</c:v>
                </c:pt>
                <c:pt idx="25">
                  <c:v>5.3776319906952255</c:v>
                </c:pt>
                <c:pt idx="26">
                  <c:v>5.531835490319188</c:v>
                </c:pt>
                <c:pt idx="27">
                  <c:v>5.6792993005121311</c:v>
                </c:pt>
                <c:pt idx="28">
                  <c:v>5.8198437593363925</c:v>
                </c:pt>
                <c:pt idx="29">
                  <c:v>5.9532976350181102</c:v>
                </c:pt>
                <c:pt idx="30">
                  <c:v>6.0794983345667584</c:v>
                </c:pt>
                <c:pt idx="31">
                  <c:v>6.1982921018696659</c:v>
                </c:pt>
                <c:pt idx="32">
                  <c:v>6.3095342050201522</c:v>
                </c:pt>
                <c:pt idx="33">
                  <c:v>6.4130891126510576</c:v>
                </c:pt>
                <c:pt idx="34">
                  <c:v>6.5088306590588472</c:v>
                </c:pt>
                <c:pt idx="35">
                  <c:v>6.5966421979170757</c:v>
                </c:pt>
                <c:pt idx="36">
                  <c:v>6.6764167443919771</c:v>
                </c:pt>
                <c:pt idx="37">
                  <c:v>6.748057105486998</c:v>
                </c:pt>
                <c:pt idx="38">
                  <c:v>6.8114759984574951</c:v>
                </c:pt>
                <c:pt idx="39">
                  <c:v>6.8665961571513146</c:v>
                </c:pt>
                <c:pt idx="40">
                  <c:v>6.9133504261456995</c:v>
                </c:pt>
                <c:pt idx="41">
                  <c:v>6.9516818425658231</c:v>
                </c:pt>
                <c:pt idx="42">
                  <c:v>6.9815437054852785</c:v>
                </c:pt>
                <c:pt idx="43">
                  <c:v>7.0028996328239659</c:v>
                </c:pt>
                <c:pt idx="44">
                  <c:v>7.0157236056740517</c:v>
                </c:pt>
                <c:pt idx="45">
                  <c:v>7.02</c:v>
                </c:pt>
                <c:pt idx="46">
                  <c:v>7.0157236056740517</c:v>
                </c:pt>
                <c:pt idx="47">
                  <c:v>7.0028996328239659</c:v>
                </c:pt>
                <c:pt idx="48">
                  <c:v>6.9815437054852785</c:v>
                </c:pt>
                <c:pt idx="49">
                  <c:v>6.9516818425658231</c:v>
                </c:pt>
                <c:pt idx="50">
                  <c:v>6.9133504261456995</c:v>
                </c:pt>
                <c:pt idx="51">
                  <c:v>6.8665961571513154</c:v>
                </c:pt>
                <c:pt idx="52">
                  <c:v>6.8114759984574951</c:v>
                </c:pt>
                <c:pt idx="53">
                  <c:v>6.748057105486998</c:v>
                </c:pt>
                <c:pt idx="54">
                  <c:v>6.676416744391978</c:v>
                </c:pt>
                <c:pt idx="55">
                  <c:v>6.5966421979170766</c:v>
                </c:pt>
                <c:pt idx="56">
                  <c:v>6.5088306590588472</c:v>
                </c:pt>
                <c:pt idx="57">
                  <c:v>6.4130891126510576</c:v>
                </c:pt>
                <c:pt idx="58">
                  <c:v>6.3095342050201513</c:v>
                </c:pt>
                <c:pt idx="59">
                  <c:v>6.1982921018696659</c:v>
                </c:pt>
                <c:pt idx="60">
                  <c:v>6.0794983345667593</c:v>
                </c:pt>
                <c:pt idx="61">
                  <c:v>5.953297635018111</c:v>
                </c:pt>
                <c:pt idx="62">
                  <c:v>5.8198437593363925</c:v>
                </c:pt>
                <c:pt idx="63">
                  <c:v>5.6792993005121311</c:v>
                </c:pt>
                <c:pt idx="64">
                  <c:v>5.531835490319188</c:v>
                </c:pt>
                <c:pt idx="65">
                  <c:v>5.3776319906952255</c:v>
                </c:pt>
                <c:pt idx="66">
                  <c:v>5.2168766748513073</c:v>
                </c:pt>
                <c:pt idx="67">
                  <c:v>5.0497653983773301</c:v>
                </c:pt>
                <c:pt idx="68">
                  <c:v>4.8765017606221592</c:v>
                </c:pt>
                <c:pt idx="69">
                  <c:v>4.6972968566391851</c:v>
                </c:pt>
                <c:pt idx="70">
                  <c:v>4.5123690199995066</c:v>
                </c:pt>
                <c:pt idx="71">
                  <c:v>4.3219435567861213</c:v>
                </c:pt>
                <c:pt idx="72">
                  <c:v>4.1262524710931618</c:v>
                </c:pt>
                <c:pt idx="73">
                  <c:v>3.9255341823646432</c:v>
                </c:pt>
                <c:pt idx="74">
                  <c:v>3.7200332349170981</c:v>
                </c:pt>
                <c:pt idx="75">
                  <c:v>3.5099999999999993</c:v>
                </c:pt>
                <c:pt idx="76">
                  <c:v>3.2956903707569523</c:v>
                </c:pt>
                <c:pt idx="77">
                  <c:v>3.0773654504593222</c:v>
                </c:pt>
                <c:pt idx="78">
                  <c:v>2.8552912343921188</c:v>
                </c:pt>
                <c:pt idx="79">
                  <c:v>2.6297382857797036</c:v>
                </c:pt>
                <c:pt idx="80">
                  <c:v>2.4009814061461956</c:v>
                </c:pt>
                <c:pt idx="81">
                  <c:v>2.1692993005121313</c:v>
                </c:pt>
                <c:pt idx="82">
                  <c:v>1.9349742378353345</c:v>
                </c:pt>
                <c:pt idx="83">
                  <c:v>1.6982917071096673</c:v>
                </c:pt>
                <c:pt idx="84">
                  <c:v>1.4595400695406704</c:v>
                </c:pt>
                <c:pt idx="85">
                  <c:v>1.2190102072218505</c:v>
                </c:pt>
                <c:pt idx="86">
                  <c:v>0.97699516873965853</c:v>
                </c:pt>
                <c:pt idx="87">
                  <c:v>0.73378981213892913</c:v>
                </c:pt>
                <c:pt idx="88">
                  <c:v>0.48969044568376113</c:v>
                </c:pt>
                <c:pt idx="89">
                  <c:v>0.24499446685155801</c:v>
                </c:pt>
                <c:pt idx="90">
                  <c:v>8.6005421534585119E-16</c:v>
                </c:pt>
                <c:pt idx="91">
                  <c:v>-0.24499446685155629</c:v>
                </c:pt>
                <c:pt idx="92">
                  <c:v>-0.48969044568375941</c:v>
                </c:pt>
                <c:pt idx="93">
                  <c:v>-0.73378981213892747</c:v>
                </c:pt>
                <c:pt idx="94">
                  <c:v>-0.97699516873965986</c:v>
                </c:pt>
                <c:pt idx="95">
                  <c:v>-1.2190102072218518</c:v>
                </c:pt>
                <c:pt idx="96">
                  <c:v>-1.4595400695406717</c:v>
                </c:pt>
                <c:pt idx="97">
                  <c:v>-1.6982917071096657</c:v>
                </c:pt>
                <c:pt idx="98">
                  <c:v>-1.9349742378353327</c:v>
                </c:pt>
                <c:pt idx="99">
                  <c:v>-2.1692993005121299</c:v>
                </c:pt>
                <c:pt idx="100">
                  <c:v>-2.4009814061461938</c:v>
                </c:pt>
                <c:pt idx="101">
                  <c:v>-2.6297382857797023</c:v>
                </c:pt>
                <c:pt idx="102">
                  <c:v>-2.8552912343921171</c:v>
                </c:pt>
                <c:pt idx="103">
                  <c:v>-3.0773654504593235</c:v>
                </c:pt>
                <c:pt idx="104">
                  <c:v>-3.2956903707569536</c:v>
                </c:pt>
                <c:pt idx="105">
                  <c:v>-3.5100000000000007</c:v>
                </c:pt>
                <c:pt idx="106">
                  <c:v>-3.7200332349170973</c:v>
                </c:pt>
                <c:pt idx="107">
                  <c:v>-3.9255341823646415</c:v>
                </c:pt>
                <c:pt idx="108">
                  <c:v>-4.1262524710931601</c:v>
                </c:pt>
                <c:pt idx="109">
                  <c:v>-4.3219435567861204</c:v>
                </c:pt>
                <c:pt idx="110">
                  <c:v>-4.5123690199995057</c:v>
                </c:pt>
                <c:pt idx="111">
                  <c:v>-4.6972968566391842</c:v>
                </c:pt>
                <c:pt idx="112">
                  <c:v>-4.876501760622161</c:v>
                </c:pt>
                <c:pt idx="113">
                  <c:v>-5.049765398377331</c:v>
                </c:pt>
                <c:pt idx="114">
                  <c:v>-5.2168766748513082</c:v>
                </c:pt>
                <c:pt idx="115">
                  <c:v>-5.3776319906952246</c:v>
                </c:pt>
                <c:pt idx="116">
                  <c:v>-5.5318354903191889</c:v>
                </c:pt>
                <c:pt idx="117">
                  <c:v>-5.6792993005121302</c:v>
                </c:pt>
                <c:pt idx="118">
                  <c:v>-5.8198437593363934</c:v>
                </c:pt>
                <c:pt idx="119">
                  <c:v>-5.9532976350181102</c:v>
                </c:pt>
                <c:pt idx="120">
                  <c:v>-6.0794983345667566</c:v>
                </c:pt>
                <c:pt idx="121">
                  <c:v>-6.1982921018696668</c:v>
                </c:pt>
                <c:pt idx="122">
                  <c:v>-6.3095342050201504</c:v>
                </c:pt>
                <c:pt idx="123">
                  <c:v>-6.4130891126510585</c:v>
                </c:pt>
                <c:pt idx="124">
                  <c:v>-6.5088306590588463</c:v>
                </c:pt>
                <c:pt idx="125">
                  <c:v>-6.5966421979170766</c:v>
                </c:pt>
                <c:pt idx="126">
                  <c:v>-6.6764167443919771</c:v>
                </c:pt>
                <c:pt idx="127">
                  <c:v>-6.7480571054869989</c:v>
                </c:pt>
                <c:pt idx="128">
                  <c:v>-6.8114759984574951</c:v>
                </c:pt>
                <c:pt idx="129">
                  <c:v>-6.8665961571513146</c:v>
                </c:pt>
                <c:pt idx="130">
                  <c:v>-6.9133504261456995</c:v>
                </c:pt>
                <c:pt idx="131">
                  <c:v>-6.9516818425658231</c:v>
                </c:pt>
                <c:pt idx="132">
                  <c:v>-6.9815437054852785</c:v>
                </c:pt>
                <c:pt idx="133">
                  <c:v>-7.0028996328239659</c:v>
                </c:pt>
                <c:pt idx="134">
                  <c:v>-7.0157236056740517</c:v>
                </c:pt>
                <c:pt idx="135">
                  <c:v>-7.02</c:v>
                </c:pt>
                <c:pt idx="136">
                  <c:v>-7.0157236056740517</c:v>
                </c:pt>
                <c:pt idx="137">
                  <c:v>-7.0028996328239659</c:v>
                </c:pt>
                <c:pt idx="138">
                  <c:v>-6.9815437054852785</c:v>
                </c:pt>
                <c:pt idx="139">
                  <c:v>-6.9516818425658231</c:v>
                </c:pt>
                <c:pt idx="140">
                  <c:v>-6.9133504261457004</c:v>
                </c:pt>
                <c:pt idx="141">
                  <c:v>-6.8665961571513146</c:v>
                </c:pt>
                <c:pt idx="142">
                  <c:v>-6.811475998457496</c:v>
                </c:pt>
                <c:pt idx="143">
                  <c:v>-6.7480571054869971</c:v>
                </c:pt>
                <c:pt idx="144">
                  <c:v>-6.676416744391978</c:v>
                </c:pt>
                <c:pt idx="145">
                  <c:v>-6.5966421979170757</c:v>
                </c:pt>
                <c:pt idx="146">
                  <c:v>-6.5088306590588472</c:v>
                </c:pt>
                <c:pt idx="147">
                  <c:v>-6.4130891126510594</c:v>
                </c:pt>
                <c:pt idx="148">
                  <c:v>-6.3095342050201522</c:v>
                </c:pt>
                <c:pt idx="149">
                  <c:v>-6.1982921018696677</c:v>
                </c:pt>
                <c:pt idx="150">
                  <c:v>-6.0794983345667584</c:v>
                </c:pt>
                <c:pt idx="151">
                  <c:v>-5.953297635018111</c:v>
                </c:pt>
                <c:pt idx="152">
                  <c:v>-5.8198437593363916</c:v>
                </c:pt>
                <c:pt idx="153">
                  <c:v>-5.6792993005121319</c:v>
                </c:pt>
                <c:pt idx="154">
                  <c:v>-5.5318354903191871</c:v>
                </c:pt>
                <c:pt idx="155">
                  <c:v>-5.3776319906952263</c:v>
                </c:pt>
                <c:pt idx="156">
                  <c:v>-5.21687667485131</c:v>
                </c:pt>
                <c:pt idx="157">
                  <c:v>-5.049765398377331</c:v>
                </c:pt>
                <c:pt idx="158">
                  <c:v>-4.8765017606221628</c:v>
                </c:pt>
                <c:pt idx="159">
                  <c:v>-4.6972968566391842</c:v>
                </c:pt>
                <c:pt idx="160">
                  <c:v>-4.5123690199995075</c:v>
                </c:pt>
                <c:pt idx="161">
                  <c:v>-4.3219435567861204</c:v>
                </c:pt>
                <c:pt idx="162">
                  <c:v>-4.1262524710931627</c:v>
                </c:pt>
                <c:pt idx="163">
                  <c:v>-3.9255341823646406</c:v>
                </c:pt>
                <c:pt idx="164">
                  <c:v>-3.720033234917099</c:v>
                </c:pt>
                <c:pt idx="165">
                  <c:v>-3.5100000000000029</c:v>
                </c:pt>
                <c:pt idx="166">
                  <c:v>-3.2956903707569531</c:v>
                </c:pt>
                <c:pt idx="167">
                  <c:v>-3.0773654504593257</c:v>
                </c:pt>
                <c:pt idx="168">
                  <c:v>-2.8552912343921171</c:v>
                </c:pt>
                <c:pt idx="169">
                  <c:v>-2.6297382857797045</c:v>
                </c:pt>
                <c:pt idx="170">
                  <c:v>-2.4009814061461934</c:v>
                </c:pt>
                <c:pt idx="171">
                  <c:v>-2.1692993005121322</c:v>
                </c:pt>
                <c:pt idx="172">
                  <c:v>-1.9349742378353325</c:v>
                </c:pt>
                <c:pt idx="173">
                  <c:v>-1.6982917071096684</c:v>
                </c:pt>
                <c:pt idx="174">
                  <c:v>-1.4595400695406742</c:v>
                </c:pt>
                <c:pt idx="175">
                  <c:v>-1.2190102072218512</c:v>
                </c:pt>
                <c:pt idx="176">
                  <c:v>-0.97699516873966241</c:v>
                </c:pt>
                <c:pt idx="177">
                  <c:v>-0.73378981213892691</c:v>
                </c:pt>
                <c:pt idx="178">
                  <c:v>-0.48969044568376191</c:v>
                </c:pt>
                <c:pt idx="179">
                  <c:v>-0.24499446685155576</c:v>
                </c:pt>
                <c:pt idx="180">
                  <c:v>-1.7201084306917024E-15</c:v>
                </c:pt>
              </c:numCache>
            </c:numRef>
          </c:yVal>
          <c:smooth val="1"/>
        </c:ser>
        <c:ser>
          <c:idx val="1"/>
          <c:order val="13"/>
          <c:tx>
            <c:strRef>
              <c:f>'Ark1'!$A$34</c:f>
              <c:strCache>
                <c:ptCount val="1"/>
                <c:pt idx="0">
                  <c:v>Mars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ash"/>
            </a:ln>
          </c:spPr>
          <c:marker>
            <c:symbol val="circle"/>
            <c:size val="4"/>
            <c:spPr>
              <a:solidFill>
                <a:srgbClr val="FF0000"/>
              </a:solidFill>
            </c:spPr>
          </c:marker>
          <c:xVal>
            <c:numRef>
              <c:f>('Ark1'!$H$34,'Ark1'!$L$34)</c:f>
              <c:numCache>
                <c:formatCode>General</c:formatCode>
                <c:ptCount val="2"/>
                <c:pt idx="0">
                  <c:v>2.260575900441737</c:v>
                </c:pt>
                <c:pt idx="1">
                  <c:v>3.1253343016138437</c:v>
                </c:pt>
              </c:numCache>
            </c:numRef>
          </c:xVal>
          <c:yVal>
            <c:numRef>
              <c:f>('Ark1'!$I$34,'Ark1'!$M$34)</c:f>
              <c:numCache>
                <c:formatCode>General</c:formatCode>
                <c:ptCount val="2"/>
                <c:pt idx="0">
                  <c:v>0.86382671777505771</c:v>
                </c:pt>
                <c:pt idx="1">
                  <c:v>1.9134899531044951</c:v>
                </c:pt>
              </c:numCache>
            </c:numRef>
          </c:yVal>
          <c:smooth val="1"/>
        </c:ser>
        <c:ser>
          <c:idx val="2"/>
          <c:order val="14"/>
          <c:tx>
            <c:strRef>
              <c:f>'Ark1'!$A$35</c:f>
              <c:strCache>
                <c:ptCount val="1"/>
                <c:pt idx="0">
                  <c:v>Jupiter</c:v>
                </c:pt>
              </c:strCache>
            </c:strRef>
          </c:tx>
          <c:spPr>
            <a:ln w="25400">
              <a:solidFill>
                <a:srgbClr val="FFC000"/>
              </a:solidFill>
              <a:prstDash val="sysDash"/>
            </a:ln>
          </c:spPr>
          <c:marker>
            <c:symbol val="circle"/>
            <c:size val="8"/>
            <c:spPr>
              <a:solidFill>
                <a:schemeClr val="accent6">
                  <a:lumMod val="75000"/>
                </a:schemeClr>
              </a:solidFill>
            </c:spPr>
          </c:marker>
          <c:xVal>
            <c:numRef>
              <c:f>('Ark1'!$H$35,'Ark1'!$L$35)</c:f>
              <c:numCache>
                <c:formatCode>General</c:formatCode>
                <c:ptCount val="2"/>
                <c:pt idx="0">
                  <c:v>-3.3832589508476048</c:v>
                </c:pt>
                <c:pt idx="1">
                  <c:v>-2.7855582912139427</c:v>
                </c:pt>
              </c:numCache>
            </c:numRef>
          </c:xVal>
          <c:yVal>
            <c:numRef>
              <c:f>('Ark1'!$I$35,'Ark1'!$M$35)</c:f>
              <c:numCache>
                <c:formatCode>General</c:formatCode>
                <c:ptCount val="2"/>
                <c:pt idx="0">
                  <c:v>-3.291194140659218</c:v>
                </c:pt>
                <c:pt idx="1">
                  <c:v>-2.5656916103579892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'Ark1'!$A$36</c:f>
              <c:strCache>
                <c:ptCount val="1"/>
                <c:pt idx="0">
                  <c:v>Saturn</c:v>
                </c:pt>
              </c:strCache>
            </c:strRef>
          </c:tx>
          <c:spPr>
            <a:ln w="25400">
              <a:solidFill>
                <a:schemeClr val="accent4">
                  <a:lumMod val="60000"/>
                  <a:lumOff val="40000"/>
                </a:schemeClr>
              </a:solidFill>
              <a:prstDash val="sysDash"/>
            </a:ln>
          </c:spPr>
          <c:marker>
            <c:symbol val="circle"/>
            <c:size val="5"/>
            <c:spPr>
              <a:solidFill>
                <a:schemeClr val="accent4">
                  <a:lumMod val="75000"/>
                </a:schemeClr>
              </a:solidFill>
            </c:spPr>
          </c:marker>
          <c:xVal>
            <c:numRef>
              <c:f>('Ark1'!$H$36,'Ark1'!$L$36)</c:f>
              <c:numCache>
                <c:formatCode>General</c:formatCode>
                <c:ptCount val="2"/>
                <c:pt idx="0">
                  <c:v>6.0846651016948989</c:v>
                </c:pt>
                <c:pt idx="1">
                  <c:v>6.5170443022809526</c:v>
                </c:pt>
              </c:numCache>
            </c:numRef>
          </c:xVal>
          <c:yVal>
            <c:numRef>
              <c:f>('Ark1'!$I$36,'Ark1'!$M$36)</c:f>
              <c:numCache>
                <c:formatCode>General</c:formatCode>
                <c:ptCount val="2"/>
                <c:pt idx="0">
                  <c:v>-1.7811374456274283</c:v>
                </c:pt>
                <c:pt idx="1">
                  <c:v>-1.2563058279627095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'Ark1'!$A$33</c:f>
              <c:strCache>
                <c:ptCount val="1"/>
                <c:pt idx="0">
                  <c:v>Solen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10"/>
            <c:spPr>
              <a:solidFill>
                <a:srgbClr val="FFFF00"/>
              </a:solidFill>
            </c:spPr>
          </c:marker>
          <c:xVal>
            <c:numRef>
              <c:f>'Ark1'!$H$33</c:f>
              <c:numCache>
                <c:formatCode>General</c:formatCode>
                <c:ptCount val="1"/>
                <c:pt idx="0">
                  <c:v>0.63585176556772538</c:v>
                </c:pt>
              </c:numCache>
            </c:numRef>
          </c:xVal>
          <c:yVal>
            <c:numRef>
              <c:f>'Ark1'!$I$33</c:f>
              <c:numCache>
                <c:formatCode>General</c:formatCode>
                <c:ptCount val="1"/>
                <c:pt idx="0">
                  <c:v>0.77181120244811574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19808"/>
        <c:axId val="19334656"/>
      </c:scatterChart>
      <c:valAx>
        <c:axId val="19319808"/>
        <c:scaling>
          <c:orientation val="minMax"/>
        </c:scaling>
        <c:delete val="0"/>
        <c:axPos val="b"/>
        <c:majorGridlines/>
        <c:numFmt formatCode="0.0" sourceLinked="0"/>
        <c:majorTickMark val="out"/>
        <c:minorTickMark val="none"/>
        <c:tickLblPos val="nextTo"/>
        <c:crossAx val="19334656"/>
        <c:crosses val="autoZero"/>
        <c:crossBetween val="midCat"/>
      </c:valAx>
      <c:valAx>
        <c:axId val="19334656"/>
        <c:scaling>
          <c:orientation val="minMax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1931980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11</xdr:row>
      <xdr:rowOff>0</xdr:rowOff>
    </xdr:from>
    <xdr:to>
      <xdr:col>19</xdr:col>
      <xdr:colOff>323849</xdr:colOff>
      <xdr:row>52</xdr:row>
      <xdr:rowOff>142874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</xdr:row>
          <xdr:rowOff>9525</xdr:rowOff>
        </xdr:from>
        <xdr:to>
          <xdr:col>6</xdr:col>
          <xdr:colOff>0</xdr:colOff>
          <xdr:row>9</xdr:row>
          <xdr:rowOff>19050</xdr:rowOff>
        </xdr:to>
        <xdr:sp macro="" textlink="">
          <xdr:nvSpPr>
            <xdr:cNvPr id="1026" name="ScrollBar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9525</xdr:rowOff>
        </xdr:from>
        <xdr:to>
          <xdr:col>7</xdr:col>
          <xdr:colOff>647700</xdr:colOff>
          <xdr:row>9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a-DK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Knap 3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9525</xdr:rowOff>
        </xdr:from>
        <xdr:to>
          <xdr:col>6</xdr:col>
          <xdr:colOff>0</xdr:colOff>
          <xdr:row>10</xdr:row>
          <xdr:rowOff>19050</xdr:rowOff>
        </xdr:to>
        <xdr:sp macro="" textlink="">
          <xdr:nvSpPr>
            <xdr:cNvPr id="1028" name="ScrollBar2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20</xdr:col>
      <xdr:colOff>342900</xdr:colOff>
      <xdr:row>1</xdr:row>
      <xdr:rowOff>152400</xdr:rowOff>
    </xdr:from>
    <xdr:to>
      <xdr:col>35</xdr:col>
      <xdr:colOff>9525</xdr:colOff>
      <xdr:row>42</xdr:row>
      <xdr:rowOff>38100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/>
  <dimension ref="A1:AZ227"/>
  <sheetViews>
    <sheetView tabSelected="1" workbookViewId="0"/>
  </sheetViews>
  <sheetFormatPr defaultRowHeight="15" x14ac:dyDescent="0.25"/>
  <cols>
    <col min="2" max="2" width="9.5703125" bestFit="1" customWidth="1"/>
    <col min="3" max="4" width="10.28515625" bestFit="1" customWidth="1"/>
    <col min="5" max="16" width="10" bestFit="1" customWidth="1"/>
    <col min="17" max="17" width="10.28515625" bestFit="1" customWidth="1"/>
    <col min="18" max="18" width="10.7109375" bestFit="1" customWidth="1"/>
  </cols>
  <sheetData>
    <row r="1" spans="1:11" ht="18.75" x14ac:dyDescent="0.3">
      <c r="B1" s="9" t="s">
        <v>34</v>
      </c>
    </row>
    <row r="2" spans="1:11" x14ac:dyDescent="0.25">
      <c r="B2" t="s">
        <v>35</v>
      </c>
    </row>
    <row r="8" spans="1:11" ht="15.75" x14ac:dyDescent="0.25">
      <c r="A8" s="10" t="s">
        <v>36</v>
      </c>
      <c r="I8" s="3" t="s">
        <v>40</v>
      </c>
    </row>
    <row r="9" spans="1:11" x14ac:dyDescent="0.25">
      <c r="A9" s="11" t="s">
        <v>38</v>
      </c>
      <c r="B9" s="14">
        <f>(G9-C9)/1000*E9+C9</f>
        <v>-3.99</v>
      </c>
      <c r="C9" s="2">
        <f>-I9</f>
        <v>-5</v>
      </c>
      <c r="E9">
        <v>101</v>
      </c>
      <c r="G9" s="2">
        <f>I9</f>
        <v>5</v>
      </c>
      <c r="I9" s="1">
        <v>5</v>
      </c>
      <c r="J9" t="s">
        <v>49</v>
      </c>
    </row>
    <row r="10" spans="1:11" x14ac:dyDescent="0.25">
      <c r="A10" s="11" t="s">
        <v>39</v>
      </c>
      <c r="B10" s="15">
        <f>(G10-C10)/1000*E10+C10</f>
        <v>47.600000000000023</v>
      </c>
      <c r="C10" s="2">
        <f>-I10</f>
        <v>-200</v>
      </c>
      <c r="E10">
        <v>619</v>
      </c>
      <c r="G10" s="2">
        <f>I10</f>
        <v>200</v>
      </c>
      <c r="I10" s="1">
        <v>200</v>
      </c>
      <c r="J10" t="s">
        <v>62</v>
      </c>
    </row>
    <row r="11" spans="1:11" x14ac:dyDescent="0.25">
      <c r="A11" s="11" t="s">
        <v>37</v>
      </c>
      <c r="B11" s="14">
        <f>B9+B10/365.2422</f>
        <v>-3.8596755194224546</v>
      </c>
      <c r="C11" t="s">
        <v>49</v>
      </c>
    </row>
    <row r="14" spans="1:11" ht="15.75" x14ac:dyDescent="0.25">
      <c r="A14" s="21" t="s">
        <v>52</v>
      </c>
    </row>
    <row r="15" spans="1:11" x14ac:dyDescent="0.25">
      <c r="B15" s="17" t="s">
        <v>10</v>
      </c>
      <c r="C15" s="17"/>
      <c r="D15" s="16" t="s">
        <v>7</v>
      </c>
      <c r="E15" s="17" t="s">
        <v>53</v>
      </c>
      <c r="F15" s="7"/>
      <c r="I15" t="s">
        <v>7</v>
      </c>
      <c r="J15" t="s">
        <v>10</v>
      </c>
      <c r="K15" t="s">
        <v>32</v>
      </c>
    </row>
    <row r="16" spans="1:11" x14ac:dyDescent="0.25">
      <c r="B16" s="16" t="s">
        <v>8</v>
      </c>
      <c r="C16" s="16" t="s">
        <v>9</v>
      </c>
      <c r="D16" s="16" t="s">
        <v>9</v>
      </c>
      <c r="E16" s="16" t="s">
        <v>10</v>
      </c>
      <c r="F16" s="16" t="s">
        <v>7</v>
      </c>
      <c r="I16" t="s">
        <v>8</v>
      </c>
      <c r="J16" t="s">
        <v>8</v>
      </c>
      <c r="K16" t="s">
        <v>33</v>
      </c>
    </row>
    <row r="17" spans="1:16" x14ac:dyDescent="0.25">
      <c r="B17" s="3" t="s">
        <v>48</v>
      </c>
      <c r="C17" s="3" t="s">
        <v>49</v>
      </c>
      <c r="D17" s="3" t="s">
        <v>49</v>
      </c>
      <c r="E17" s="3" t="s">
        <v>51</v>
      </c>
      <c r="F17" s="3" t="s">
        <v>51</v>
      </c>
    </row>
    <row r="18" spans="1:16" x14ac:dyDescent="0.25">
      <c r="A18" t="s">
        <v>0</v>
      </c>
      <c r="B18" s="1">
        <v>0.02</v>
      </c>
      <c r="C18" s="22">
        <f>27/365.2422</f>
        <v>7.3923549907431288E-2</v>
      </c>
      <c r="D18" s="2">
        <v>1</v>
      </c>
      <c r="E18" s="1">
        <v>290</v>
      </c>
      <c r="G18">
        <f>B18/1.55</f>
        <v>1.2903225806451613E-2</v>
      </c>
      <c r="H18">
        <f>D18/1.55</f>
        <v>0.64516129032258063</v>
      </c>
      <c r="I18" s="2">
        <f>I19-J18-J19</f>
        <v>3.9999999999999911E-2</v>
      </c>
      <c r="J18" s="1">
        <v>0.02</v>
      </c>
      <c r="K18">
        <f>I18+J18</f>
        <v>5.9999999999999915E-2</v>
      </c>
      <c r="M18">
        <v>6.6000000000000003E-2</v>
      </c>
      <c r="O18">
        <v>3.2899999999999999E-2</v>
      </c>
    </row>
    <row r="19" spans="1:16" x14ac:dyDescent="0.25">
      <c r="A19" t="s">
        <v>1</v>
      </c>
      <c r="B19" s="1">
        <v>0.05</v>
      </c>
      <c r="C19" s="1">
        <v>0.24</v>
      </c>
      <c r="D19" s="2">
        <v>1</v>
      </c>
      <c r="E19" s="1">
        <v>350</v>
      </c>
      <c r="G19">
        <f t="shared" ref="G19:G24" si="0">B19/1.55</f>
        <v>3.2258064516129031E-2</v>
      </c>
      <c r="H19">
        <f t="shared" ref="H19:H24" si="1">D19/1.55</f>
        <v>0.64516129032258063</v>
      </c>
      <c r="I19" s="2">
        <f>I20-J20-J19</f>
        <v>0.10999999999999992</v>
      </c>
      <c r="J19" s="1">
        <v>0.05</v>
      </c>
      <c r="K19">
        <f t="shared" ref="K19:K24" si="2">I19+J19</f>
        <v>0.15999999999999992</v>
      </c>
      <c r="M19">
        <v>0.17100000000000001</v>
      </c>
      <c r="N19">
        <v>1</v>
      </c>
      <c r="O19">
        <v>7.2400000000000006E-2</v>
      </c>
      <c r="P19">
        <v>0.24</v>
      </c>
    </row>
    <row r="20" spans="1:16" x14ac:dyDescent="0.25">
      <c r="A20" t="s">
        <v>2</v>
      </c>
      <c r="B20" s="1">
        <v>0.39</v>
      </c>
      <c r="C20" s="1">
        <v>0.62</v>
      </c>
      <c r="D20" s="2">
        <v>1</v>
      </c>
      <c r="E20" s="1">
        <v>70</v>
      </c>
      <c r="G20">
        <f t="shared" si="0"/>
        <v>0.25161290322580643</v>
      </c>
      <c r="H20">
        <f t="shared" si="1"/>
        <v>0.64516129032258063</v>
      </c>
      <c r="I20" s="2">
        <f>I21-J21-J20</f>
        <v>0.54999999999999993</v>
      </c>
      <c r="J20" s="1">
        <v>0.39</v>
      </c>
      <c r="K20">
        <f t="shared" si="2"/>
        <v>0.94</v>
      </c>
      <c r="M20">
        <v>0.8</v>
      </c>
      <c r="N20">
        <v>1</v>
      </c>
      <c r="O20">
        <v>0.6</v>
      </c>
      <c r="P20">
        <v>0.62</v>
      </c>
    </row>
    <row r="21" spans="1:16" x14ac:dyDescent="0.25">
      <c r="A21" t="s">
        <v>3</v>
      </c>
      <c r="B21" s="1">
        <v>0.06</v>
      </c>
      <c r="C21" s="2">
        <v>1</v>
      </c>
      <c r="D21" s="2">
        <v>1</v>
      </c>
      <c r="E21" s="1"/>
      <c r="F21" s="1">
        <v>0</v>
      </c>
      <c r="G21">
        <f t="shared" si="0"/>
        <v>3.8709677419354833E-2</v>
      </c>
      <c r="H21">
        <f t="shared" si="1"/>
        <v>0.64516129032258063</v>
      </c>
      <c r="I21" s="2">
        <v>1</v>
      </c>
      <c r="J21" s="1">
        <v>0.06</v>
      </c>
      <c r="K21">
        <f t="shared" si="2"/>
        <v>1.06</v>
      </c>
      <c r="M21">
        <v>1.55</v>
      </c>
      <c r="N21">
        <v>1</v>
      </c>
      <c r="O21">
        <v>0.1</v>
      </c>
    </row>
    <row r="22" spans="1:16" x14ac:dyDescent="0.25">
      <c r="A22" t="s">
        <v>4</v>
      </c>
      <c r="B22" s="1">
        <v>1.36</v>
      </c>
      <c r="C22" s="2">
        <v>1</v>
      </c>
      <c r="D22" s="1">
        <v>1.88</v>
      </c>
      <c r="E22" s="2"/>
      <c r="F22" s="1">
        <v>40</v>
      </c>
      <c r="G22">
        <f t="shared" si="0"/>
        <v>0.8774193548387097</v>
      </c>
      <c r="H22">
        <f t="shared" si="1"/>
        <v>1.2129032258064516</v>
      </c>
      <c r="I22" s="2">
        <f>I21+J21+J22</f>
        <v>2.42</v>
      </c>
      <c r="J22" s="1">
        <v>1.36</v>
      </c>
      <c r="K22">
        <f t="shared" si="2"/>
        <v>3.7800000000000002</v>
      </c>
      <c r="M22">
        <v>3.8</v>
      </c>
      <c r="N22">
        <v>1.88</v>
      </c>
      <c r="O22">
        <v>2.1</v>
      </c>
      <c r="P22">
        <v>1</v>
      </c>
    </row>
    <row r="23" spans="1:16" x14ac:dyDescent="0.25">
      <c r="A23" t="s">
        <v>5</v>
      </c>
      <c r="B23" s="1">
        <v>0.94</v>
      </c>
      <c r="C23" s="2">
        <v>1</v>
      </c>
      <c r="D23" s="1">
        <v>12</v>
      </c>
      <c r="E23" s="2"/>
      <c r="F23" s="1">
        <v>-20</v>
      </c>
      <c r="G23">
        <f t="shared" si="0"/>
        <v>0.6064516129032258</v>
      </c>
      <c r="H23">
        <f t="shared" si="1"/>
        <v>7.7419354838709671</v>
      </c>
      <c r="I23" s="2">
        <f>I22+J22+J23</f>
        <v>4.7200000000000006</v>
      </c>
      <c r="J23" s="1">
        <v>0.94</v>
      </c>
      <c r="K23">
        <f t="shared" si="2"/>
        <v>5.66</v>
      </c>
      <c r="M23">
        <v>7.4</v>
      </c>
      <c r="N23">
        <v>12</v>
      </c>
      <c r="O23">
        <v>1.45</v>
      </c>
      <c r="P23">
        <v>1</v>
      </c>
    </row>
    <row r="24" spans="1:16" x14ac:dyDescent="0.25">
      <c r="A24" t="s">
        <v>6</v>
      </c>
      <c r="B24" s="1">
        <v>0.68</v>
      </c>
      <c r="C24" s="2">
        <v>1</v>
      </c>
      <c r="D24" s="1">
        <v>30</v>
      </c>
      <c r="E24" s="2"/>
      <c r="F24" s="1">
        <v>30</v>
      </c>
      <c r="G24">
        <f t="shared" si="0"/>
        <v>0.43870967741935485</v>
      </c>
      <c r="H24">
        <f t="shared" si="1"/>
        <v>19.35483870967742</v>
      </c>
      <c r="I24" s="2">
        <f>I23+J23+J24</f>
        <v>6.34</v>
      </c>
      <c r="J24" s="1">
        <v>0.68</v>
      </c>
      <c r="K24">
        <f t="shared" si="2"/>
        <v>7.02</v>
      </c>
      <c r="M24">
        <v>9.9</v>
      </c>
      <c r="N24">
        <v>30</v>
      </c>
      <c r="O24">
        <v>1.05</v>
      </c>
      <c r="P24">
        <v>1</v>
      </c>
    </row>
    <row r="25" spans="1:16" x14ac:dyDescent="0.25">
      <c r="I25" s="2"/>
      <c r="J25" s="1"/>
    </row>
    <row r="26" spans="1:16" x14ac:dyDescent="0.25">
      <c r="I26" s="2"/>
      <c r="J26" s="1"/>
    </row>
    <row r="27" spans="1:16" x14ac:dyDescent="0.25">
      <c r="B27" s="18" t="s">
        <v>7</v>
      </c>
      <c r="C27" s="18" t="s">
        <v>32</v>
      </c>
      <c r="D27" s="19" t="s">
        <v>41</v>
      </c>
      <c r="E27" s="19"/>
      <c r="F27" s="19" t="s">
        <v>44</v>
      </c>
      <c r="G27" s="19"/>
      <c r="H27" s="19" t="s">
        <v>45</v>
      </c>
      <c r="I27" s="19"/>
      <c r="J27" s="19" t="s">
        <v>46</v>
      </c>
      <c r="K27" s="19"/>
      <c r="L27" s="19" t="s">
        <v>47</v>
      </c>
      <c r="M27" s="19"/>
    </row>
    <row r="28" spans="1:16" x14ac:dyDescent="0.25">
      <c r="B28" s="18" t="s">
        <v>8</v>
      </c>
      <c r="C28" s="18" t="s">
        <v>33</v>
      </c>
      <c r="D28" s="18" t="s">
        <v>42</v>
      </c>
      <c r="E28" s="18" t="s">
        <v>43</v>
      </c>
      <c r="F28" s="18" t="s">
        <v>42</v>
      </c>
      <c r="G28" s="18" t="s">
        <v>43</v>
      </c>
      <c r="H28" s="20" t="s">
        <v>16</v>
      </c>
      <c r="I28" s="20" t="s">
        <v>17</v>
      </c>
      <c r="J28" s="20" t="s">
        <v>16</v>
      </c>
      <c r="K28" s="20" t="s">
        <v>17</v>
      </c>
      <c r="L28" s="20" t="s">
        <v>16</v>
      </c>
      <c r="M28" s="20" t="s">
        <v>17</v>
      </c>
    </row>
    <row r="29" spans="1:16" x14ac:dyDescent="0.25">
      <c r="B29" s="3" t="s">
        <v>48</v>
      </c>
      <c r="C29" s="3" t="s">
        <v>48</v>
      </c>
      <c r="D29" s="3" t="s">
        <v>50</v>
      </c>
      <c r="E29" s="3" t="s">
        <v>50</v>
      </c>
      <c r="F29" s="3" t="s">
        <v>51</v>
      </c>
      <c r="G29" s="3" t="s">
        <v>51</v>
      </c>
      <c r="H29" s="3" t="s">
        <v>48</v>
      </c>
      <c r="I29" s="3" t="s">
        <v>48</v>
      </c>
      <c r="J29" s="3" t="s">
        <v>48</v>
      </c>
      <c r="K29" s="3" t="s">
        <v>48</v>
      </c>
      <c r="L29" s="3" t="s">
        <v>48</v>
      </c>
      <c r="M29" s="3" t="s">
        <v>48</v>
      </c>
    </row>
    <row r="30" spans="1:16" x14ac:dyDescent="0.25">
      <c r="A30" t="s">
        <v>0</v>
      </c>
      <c r="B30" s="2">
        <f>B31-B19-B18</f>
        <v>3.9999999999999911E-2</v>
      </c>
      <c r="C30" s="2">
        <f t="shared" ref="C30:C36" si="3">B30+B18</f>
        <v>5.9999999999999915E-2</v>
      </c>
      <c r="D30" s="23">
        <f>360/D18</f>
        <v>360</v>
      </c>
      <c r="E30" s="23">
        <f t="shared" ref="E30:E33" si="4">360/C18</f>
        <v>4869.8959999999997</v>
      </c>
      <c r="F30" s="13">
        <f>D30*B$11+F18</f>
        <v>-1389.4831869920836</v>
      </c>
      <c r="G30" s="13">
        <f>E30*$B$11+E18</f>
        <v>-18506.218373333333</v>
      </c>
      <c r="H30">
        <f>B30*COS(RADIANS(F30))</f>
        <v>2.5434070622708957E-2</v>
      </c>
      <c r="I30">
        <f>B30*SIN(RADIANS(F30))</f>
        <v>3.0872448097924561E-2</v>
      </c>
      <c r="J30">
        <f>B18*COS(RADIANS(G30))</f>
        <v>-1.6623256334626746E-2</v>
      </c>
      <c r="K30">
        <f>B18*SIN(RADIANS(G30))</f>
        <v>-1.1120582216471031E-2</v>
      </c>
      <c r="L30">
        <f>H30+J30</f>
        <v>8.810814288082211E-3</v>
      </c>
      <c r="M30">
        <f>I30+K30</f>
        <v>1.9751865881453529E-2</v>
      </c>
    </row>
    <row r="31" spans="1:16" x14ac:dyDescent="0.25">
      <c r="A31" t="s">
        <v>1</v>
      </c>
      <c r="B31" s="2">
        <f>B32-B20-B19</f>
        <v>0.10999999999999992</v>
      </c>
      <c r="C31" s="2">
        <f t="shared" si="3"/>
        <v>0.15999999999999992</v>
      </c>
      <c r="D31">
        <f>360/D19</f>
        <v>360</v>
      </c>
      <c r="E31" s="23">
        <f t="shared" si="4"/>
        <v>1500</v>
      </c>
      <c r="F31" s="13">
        <f>F33</f>
        <v>-1389.4831869920836</v>
      </c>
      <c r="G31" s="13">
        <f t="shared" ref="G31:G33" si="5">E31*$B$11+E19</f>
        <v>-5439.5132791336819</v>
      </c>
      <c r="H31">
        <f t="shared" ref="H31:H36" si="6">B31*COS(RADIANS(F31))</f>
        <v>6.9943694212449739E-2</v>
      </c>
      <c r="I31">
        <f t="shared" ref="I31:I36" si="7">B31*SIN(RADIANS(F31))</f>
        <v>8.4899232269292663E-2</v>
      </c>
      <c r="J31">
        <f t="shared" ref="J31:J36" si="8">B19*COS(RADIANS(G31))</f>
        <v>3.8573857112400106E-2</v>
      </c>
      <c r="K31">
        <f t="shared" ref="K31:K36" si="9">B19*SIN(RADIANS(G31))</f>
        <v>-3.1812851922959372E-2</v>
      </c>
      <c r="L31">
        <f t="shared" ref="L31:L36" si="10">H31+J31</f>
        <v>0.10851755132484985</v>
      </c>
      <c r="M31">
        <f t="shared" ref="M31:M36" si="11">I31+K31</f>
        <v>5.3086380346333291E-2</v>
      </c>
    </row>
    <row r="32" spans="1:16" x14ac:dyDescent="0.25">
      <c r="A32" t="s">
        <v>2</v>
      </c>
      <c r="B32" s="2">
        <f>B33-B21-B20</f>
        <v>0.54999999999999993</v>
      </c>
      <c r="C32" s="2">
        <f t="shared" si="3"/>
        <v>0.94</v>
      </c>
      <c r="D32" s="23">
        <f t="shared" ref="D32:D36" si="12">360/D20</f>
        <v>360</v>
      </c>
      <c r="E32" s="23">
        <f t="shared" si="4"/>
        <v>580.64516129032256</v>
      </c>
      <c r="F32" s="13">
        <f>F33</f>
        <v>-1389.4831869920836</v>
      </c>
      <c r="G32" s="13">
        <f t="shared" si="5"/>
        <v>-2171.1019145033606</v>
      </c>
      <c r="H32">
        <f t="shared" si="6"/>
        <v>0.3497184710622489</v>
      </c>
      <c r="I32">
        <f t="shared" si="7"/>
        <v>0.42449616134646362</v>
      </c>
      <c r="J32">
        <f t="shared" si="8"/>
        <v>0.38270162987195061</v>
      </c>
      <c r="K32">
        <f t="shared" si="9"/>
        <v>-7.509635472746036E-2</v>
      </c>
      <c r="L32">
        <f t="shared" si="10"/>
        <v>0.73242010093419951</v>
      </c>
      <c r="M32">
        <f t="shared" si="11"/>
        <v>0.34939980661900327</v>
      </c>
    </row>
    <row r="33" spans="1:52" x14ac:dyDescent="0.25">
      <c r="A33" t="s">
        <v>3</v>
      </c>
      <c r="B33" s="2">
        <v>1</v>
      </c>
      <c r="C33" s="2">
        <f t="shared" si="3"/>
        <v>1.06</v>
      </c>
      <c r="D33">
        <f t="shared" si="12"/>
        <v>360</v>
      </c>
      <c r="E33" s="23">
        <f t="shared" si="4"/>
        <v>360</v>
      </c>
      <c r="F33" s="13">
        <f>D33*B$11+F21</f>
        <v>-1389.4831869920836</v>
      </c>
      <c r="G33" s="13">
        <f t="shared" si="5"/>
        <v>-1389.4831869920836</v>
      </c>
      <c r="H33">
        <f t="shared" si="6"/>
        <v>0.63585176556772538</v>
      </c>
      <c r="I33">
        <f t="shared" si="7"/>
        <v>0.77181120244811574</v>
      </c>
      <c r="J33">
        <f t="shared" si="8"/>
        <v>3.8151105934063519E-2</v>
      </c>
      <c r="K33">
        <f t="shared" si="9"/>
        <v>4.6308672146886942E-2</v>
      </c>
      <c r="L33">
        <f t="shared" si="10"/>
        <v>0.67400287150178895</v>
      </c>
      <c r="M33">
        <f t="shared" si="11"/>
        <v>0.81811987459500268</v>
      </c>
    </row>
    <row r="34" spans="1:52" x14ac:dyDescent="0.25">
      <c r="A34" t="s">
        <v>4</v>
      </c>
      <c r="B34" s="2">
        <f>B33+B21+B22</f>
        <v>2.42</v>
      </c>
      <c r="C34" s="2">
        <f t="shared" si="3"/>
        <v>3.7800000000000002</v>
      </c>
      <c r="D34" s="12">
        <f t="shared" si="12"/>
        <v>191.48936170212767</v>
      </c>
      <c r="E34" s="23">
        <f>360/C22</f>
        <v>360</v>
      </c>
      <c r="F34" s="13">
        <f>D34*B$11+F22</f>
        <v>-699.08680159153391</v>
      </c>
      <c r="G34" s="13">
        <f>G33</f>
        <v>-1389.4831869920836</v>
      </c>
      <c r="H34">
        <f t="shared" si="6"/>
        <v>2.260575900441737</v>
      </c>
      <c r="I34">
        <f t="shared" si="7"/>
        <v>0.86382671777505771</v>
      </c>
      <c r="J34">
        <f t="shared" si="8"/>
        <v>0.86475840117210656</v>
      </c>
      <c r="K34">
        <f t="shared" si="9"/>
        <v>1.0496632353294375</v>
      </c>
      <c r="L34">
        <f t="shared" si="10"/>
        <v>3.1253343016138437</v>
      </c>
      <c r="M34">
        <f t="shared" si="11"/>
        <v>1.9134899531044951</v>
      </c>
    </row>
    <row r="35" spans="1:52" x14ac:dyDescent="0.25">
      <c r="A35" t="s">
        <v>5</v>
      </c>
      <c r="B35" s="2">
        <f>B34+B22+B23</f>
        <v>4.7200000000000006</v>
      </c>
      <c r="C35" s="2">
        <f t="shared" si="3"/>
        <v>5.66</v>
      </c>
      <c r="D35">
        <f t="shared" si="12"/>
        <v>30</v>
      </c>
      <c r="E35">
        <f t="shared" ref="E35:E36" si="13">360/C23</f>
        <v>360</v>
      </c>
      <c r="F35" s="13">
        <f t="shared" ref="F35:F36" si="14">D35*B$11+F23</f>
        <v>-135.79026558267364</v>
      </c>
      <c r="G35" s="13">
        <f>G33</f>
        <v>-1389.4831869920836</v>
      </c>
      <c r="H35">
        <f t="shared" si="6"/>
        <v>-3.3832589508476048</v>
      </c>
      <c r="I35">
        <f t="shared" si="7"/>
        <v>-3.291194140659218</v>
      </c>
      <c r="J35">
        <f t="shared" si="8"/>
        <v>0.59770065963366181</v>
      </c>
      <c r="K35">
        <f t="shared" si="9"/>
        <v>0.7255025303012288</v>
      </c>
      <c r="L35">
        <f t="shared" si="10"/>
        <v>-2.7855582912139427</v>
      </c>
      <c r="M35">
        <f t="shared" si="11"/>
        <v>-2.5656916103579892</v>
      </c>
    </row>
    <row r="36" spans="1:52" x14ac:dyDescent="0.25">
      <c r="A36" t="s">
        <v>6</v>
      </c>
      <c r="B36" s="2">
        <f>B35+B23+B24</f>
        <v>6.34</v>
      </c>
      <c r="C36" s="2">
        <f t="shared" si="3"/>
        <v>7.02</v>
      </c>
      <c r="D36">
        <f t="shared" si="12"/>
        <v>12</v>
      </c>
      <c r="E36">
        <f t="shared" si="13"/>
        <v>360</v>
      </c>
      <c r="F36" s="13">
        <f t="shared" si="14"/>
        <v>-16.316106233069455</v>
      </c>
      <c r="G36" s="13">
        <f>G33</f>
        <v>-1389.4831869920836</v>
      </c>
      <c r="H36">
        <f t="shared" si="6"/>
        <v>6.0846651016948989</v>
      </c>
      <c r="I36">
        <f t="shared" si="7"/>
        <v>-1.7811374456274283</v>
      </c>
      <c r="J36">
        <f t="shared" si="8"/>
        <v>0.43237920058605328</v>
      </c>
      <c r="K36">
        <f t="shared" si="9"/>
        <v>0.52483161766471875</v>
      </c>
      <c r="L36">
        <f t="shared" si="10"/>
        <v>6.5170443022809526</v>
      </c>
      <c r="M36">
        <f t="shared" si="11"/>
        <v>-1.2563058279627095</v>
      </c>
    </row>
    <row r="37" spans="1:52" x14ac:dyDescent="0.25">
      <c r="J37" s="1"/>
    </row>
    <row r="38" spans="1:52" ht="15.75" x14ac:dyDescent="0.25">
      <c r="A38" s="10" t="s">
        <v>63</v>
      </c>
      <c r="B38">
        <v>0</v>
      </c>
      <c r="C38">
        <v>0</v>
      </c>
    </row>
    <row r="39" spans="1:52" ht="15.75" x14ac:dyDescent="0.25">
      <c r="A39" s="10"/>
    </row>
    <row r="40" spans="1:52" ht="15.75" x14ac:dyDescent="0.25">
      <c r="A40" s="10" t="s">
        <v>64</v>
      </c>
    </row>
    <row r="41" spans="1:52" ht="15.75" x14ac:dyDescent="0.25">
      <c r="A41" s="10"/>
      <c r="B41">
        <v>0</v>
      </c>
      <c r="C41">
        <f>H33</f>
        <v>0.63585176556772538</v>
      </c>
    </row>
    <row r="42" spans="1:52" x14ac:dyDescent="0.25">
      <c r="B42">
        <v>0</v>
      </c>
      <c r="C42">
        <f>I33</f>
        <v>0.77181120244811574</v>
      </c>
    </row>
    <row r="43" spans="1:52" ht="15.75" x14ac:dyDescent="0.25">
      <c r="A43" s="10" t="s">
        <v>54</v>
      </c>
      <c r="E43" s="5"/>
      <c r="F43" s="5"/>
      <c r="G43" s="5"/>
      <c r="H43" s="5"/>
      <c r="J43" s="5"/>
      <c r="K43" s="5"/>
      <c r="L43" s="5"/>
      <c r="M43" s="5"/>
      <c r="N43" s="5"/>
      <c r="O43" s="5"/>
      <c r="P43" s="5"/>
      <c r="Q43" s="5"/>
      <c r="R43" s="5"/>
    </row>
    <row r="44" spans="1:52" x14ac:dyDescent="0.25">
      <c r="E44" s="7"/>
      <c r="F44" s="7"/>
      <c r="G44" s="7"/>
      <c r="H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</row>
    <row r="45" spans="1:52" x14ac:dyDescent="0.25">
      <c r="A45" s="4" t="s">
        <v>11</v>
      </c>
      <c r="B45" s="4" t="s">
        <v>11</v>
      </c>
      <c r="C45" s="3" t="s">
        <v>14</v>
      </c>
      <c r="D45" s="3" t="s">
        <v>15</v>
      </c>
      <c r="E45" s="7" t="s">
        <v>18</v>
      </c>
      <c r="F45" s="7"/>
      <c r="G45" s="7" t="s">
        <v>19</v>
      </c>
      <c r="H45" s="7"/>
      <c r="I45" s="7" t="s">
        <v>20</v>
      </c>
      <c r="J45" s="7"/>
      <c r="K45" s="7" t="s">
        <v>21</v>
      </c>
      <c r="L45" s="7"/>
      <c r="M45" s="7" t="s">
        <v>22</v>
      </c>
      <c r="N45" s="7"/>
      <c r="O45" s="7" t="s">
        <v>23</v>
      </c>
      <c r="P45" s="7"/>
      <c r="Q45" s="7" t="s">
        <v>24</v>
      </c>
      <c r="R45" s="7"/>
      <c r="S45" s="7" t="s">
        <v>25</v>
      </c>
      <c r="T45" s="7"/>
      <c r="U45" s="7" t="s">
        <v>26</v>
      </c>
      <c r="V45" s="7"/>
      <c r="W45" s="7" t="s">
        <v>27</v>
      </c>
      <c r="X45" s="7"/>
      <c r="Y45" s="7" t="s">
        <v>28</v>
      </c>
      <c r="Z45" s="7"/>
      <c r="AA45" s="7" t="s">
        <v>29</v>
      </c>
      <c r="AB45" s="7"/>
      <c r="AC45" s="7" t="s">
        <v>30</v>
      </c>
      <c r="AD45" s="7"/>
      <c r="AE45" s="7" t="s">
        <v>31</v>
      </c>
      <c r="AF45" s="7"/>
      <c r="AG45" s="24" t="s">
        <v>55</v>
      </c>
      <c r="AH45" s="24"/>
      <c r="AI45" s="24" t="s">
        <v>56</v>
      </c>
      <c r="AJ45" s="24"/>
      <c r="AK45" s="24" t="s">
        <v>57</v>
      </c>
      <c r="AL45" s="24"/>
      <c r="AM45" s="24" t="s">
        <v>58</v>
      </c>
      <c r="AN45" s="24"/>
      <c r="AO45" s="24" t="s">
        <v>59</v>
      </c>
      <c r="AP45" s="24"/>
      <c r="AQ45" s="24" t="s">
        <v>60</v>
      </c>
      <c r="AR45" s="24"/>
      <c r="AS45" s="24" t="s">
        <v>61</v>
      </c>
      <c r="AT45" s="24"/>
    </row>
    <row r="46" spans="1:52" x14ac:dyDescent="0.25">
      <c r="A46" t="s">
        <v>12</v>
      </c>
      <c r="B46" t="s">
        <v>13</v>
      </c>
      <c r="E46" s="6" t="s">
        <v>16</v>
      </c>
      <c r="F46" s="6" t="s">
        <v>17</v>
      </c>
      <c r="G46" s="6" t="s">
        <v>16</v>
      </c>
      <c r="H46" s="6" t="s">
        <v>17</v>
      </c>
      <c r="I46" s="6" t="s">
        <v>16</v>
      </c>
      <c r="J46" s="6" t="s">
        <v>17</v>
      </c>
      <c r="K46" s="6" t="s">
        <v>16</v>
      </c>
      <c r="L46" s="6" t="s">
        <v>17</v>
      </c>
      <c r="M46" s="6" t="s">
        <v>16</v>
      </c>
      <c r="N46" s="6" t="s">
        <v>17</v>
      </c>
      <c r="O46" s="6" t="s">
        <v>16</v>
      </c>
      <c r="P46" s="6" t="s">
        <v>17</v>
      </c>
      <c r="Q46" s="6" t="s">
        <v>16</v>
      </c>
      <c r="R46" s="6" t="s">
        <v>17</v>
      </c>
      <c r="S46" s="6" t="s">
        <v>16</v>
      </c>
      <c r="T46" s="6" t="s">
        <v>17</v>
      </c>
      <c r="U46" s="6" t="s">
        <v>16</v>
      </c>
      <c r="V46" s="6" t="s">
        <v>17</v>
      </c>
      <c r="W46" s="6" t="s">
        <v>16</v>
      </c>
      <c r="X46" s="6" t="s">
        <v>17</v>
      </c>
      <c r="Y46" s="6" t="s">
        <v>16</v>
      </c>
      <c r="Z46" s="6" t="s">
        <v>17</v>
      </c>
      <c r="AA46" s="6" t="s">
        <v>16</v>
      </c>
      <c r="AB46" s="6" t="s">
        <v>17</v>
      </c>
      <c r="AC46" s="6" t="s">
        <v>16</v>
      </c>
      <c r="AD46" s="6" t="s">
        <v>17</v>
      </c>
      <c r="AE46" s="6" t="s">
        <v>16</v>
      </c>
      <c r="AF46" s="6" t="s">
        <v>17</v>
      </c>
      <c r="AG46" s="6" t="s">
        <v>16</v>
      </c>
      <c r="AH46" s="6" t="s">
        <v>17</v>
      </c>
      <c r="AI46" s="6" t="s">
        <v>16</v>
      </c>
      <c r="AJ46" s="6" t="s">
        <v>17</v>
      </c>
      <c r="AK46" s="6" t="s">
        <v>16</v>
      </c>
      <c r="AL46" s="6" t="s">
        <v>17</v>
      </c>
      <c r="AM46" s="6" t="s">
        <v>16</v>
      </c>
      <c r="AN46" s="6" t="s">
        <v>17</v>
      </c>
      <c r="AO46" s="6" t="s">
        <v>16</v>
      </c>
      <c r="AP46" s="6" t="s">
        <v>17</v>
      </c>
      <c r="AQ46" s="6" t="s">
        <v>16</v>
      </c>
      <c r="AR46" s="6" t="s">
        <v>17</v>
      </c>
      <c r="AS46" s="6" t="s">
        <v>16</v>
      </c>
      <c r="AT46" s="6" t="s">
        <v>17</v>
      </c>
      <c r="AU46" s="6"/>
      <c r="AV46" s="6"/>
      <c r="AW46" s="6"/>
      <c r="AX46" s="6"/>
      <c r="AY46" s="6"/>
      <c r="AZ46" s="6"/>
    </row>
    <row r="47" spans="1:52" x14ac:dyDescent="0.25">
      <c r="A47">
        <v>0</v>
      </c>
      <c r="B47" s="8">
        <f t="shared" ref="B47:B110" si="15">RADIANS(A47)</f>
        <v>0</v>
      </c>
      <c r="C47" s="8">
        <f>COS(B47)</f>
        <v>1</v>
      </c>
      <c r="D47" s="8">
        <f>SIN(B47)</f>
        <v>0</v>
      </c>
      <c r="E47" s="8">
        <f>I$18*$C47</f>
        <v>3.9999999999999911E-2</v>
      </c>
      <c r="F47" s="8">
        <f>I$18*$D47</f>
        <v>0</v>
      </c>
      <c r="G47" s="8">
        <f t="shared" ref="G47" si="16">K$18*$C47</f>
        <v>5.9999999999999915E-2</v>
      </c>
      <c r="H47" s="8">
        <f t="shared" ref="H47" si="17">K$18*$D47</f>
        <v>0</v>
      </c>
      <c r="I47" s="8">
        <f>I$19*$C47</f>
        <v>0.10999999999999992</v>
      </c>
      <c r="J47" s="8">
        <f>I$19*$D47</f>
        <v>0</v>
      </c>
      <c r="K47" s="8">
        <f t="shared" ref="K47:K111" si="18">K$19*$C47</f>
        <v>0.15999999999999992</v>
      </c>
      <c r="L47" s="8">
        <f>K$19*$D47</f>
        <v>0</v>
      </c>
      <c r="M47" s="8">
        <f>I$20*$C47</f>
        <v>0.54999999999999993</v>
      </c>
      <c r="N47" s="8">
        <f>I$20*$D47</f>
        <v>0</v>
      </c>
      <c r="O47" s="8">
        <f>K$20*$C47</f>
        <v>0.94</v>
      </c>
      <c r="P47" s="8">
        <f t="shared" ref="P47:P78" si="19">K$20*$D47</f>
        <v>0</v>
      </c>
      <c r="Q47" s="8">
        <f>I$21*$C47</f>
        <v>1</v>
      </c>
      <c r="R47" s="8">
        <f>I$21*$D47</f>
        <v>0</v>
      </c>
      <c r="S47" s="8">
        <f>K$21*$C47</f>
        <v>1.06</v>
      </c>
      <c r="T47" s="8">
        <f>K$21*$D47</f>
        <v>0</v>
      </c>
      <c r="U47" s="8">
        <f>I$22*$C47</f>
        <v>2.42</v>
      </c>
      <c r="V47" s="8">
        <f>I$22*$D47</f>
        <v>0</v>
      </c>
      <c r="W47" s="8">
        <f>K$22*$C47</f>
        <v>3.7800000000000002</v>
      </c>
      <c r="X47" s="8">
        <f>K$22*$D47</f>
        <v>0</v>
      </c>
      <c r="Y47" s="8">
        <f>I$23*$C47</f>
        <v>4.7200000000000006</v>
      </c>
      <c r="Z47" s="8">
        <f>I$23*$D47</f>
        <v>0</v>
      </c>
      <c r="AA47" s="8">
        <f>K$23*$C47</f>
        <v>5.66</v>
      </c>
      <c r="AB47" s="8">
        <f>K$23*$D47</f>
        <v>0</v>
      </c>
      <c r="AC47" s="8">
        <f>I$24*$C47</f>
        <v>6.34</v>
      </c>
      <c r="AD47" s="8">
        <f>I$24*$D47</f>
        <v>0</v>
      </c>
      <c r="AE47" s="8">
        <f>K$24*$C47</f>
        <v>7.02</v>
      </c>
      <c r="AF47" s="8">
        <f>K$24*$D47</f>
        <v>0</v>
      </c>
    </row>
    <row r="48" spans="1:52" x14ac:dyDescent="0.25">
      <c r="A48">
        <v>2</v>
      </c>
      <c r="B48" s="8">
        <f t="shared" si="15"/>
        <v>3.4906585039886591E-2</v>
      </c>
      <c r="C48" s="8">
        <f t="shared" ref="C48:C111" si="20">COS(B48)</f>
        <v>0.99939082701909576</v>
      </c>
      <c r="D48" s="8">
        <f t="shared" ref="D48:D57" si="21">SIN(B48)</f>
        <v>3.4899496702500969E-2</v>
      </c>
      <c r="E48" s="8">
        <f t="shared" ref="E48:E57" si="22">I$18*C48</f>
        <v>3.9975633080763739E-2</v>
      </c>
      <c r="F48" s="8">
        <f t="shared" ref="F48:F57" si="23">I$18*D48</f>
        <v>1.3959798681000357E-3</v>
      </c>
      <c r="G48" s="8">
        <f t="shared" ref="G48:G57" si="24">K$18*$C48</f>
        <v>5.9963449621145658E-2</v>
      </c>
      <c r="H48" s="8">
        <f t="shared" ref="H48:H57" si="25">K$18*$D48</f>
        <v>2.0939698021500554E-3</v>
      </c>
      <c r="I48" s="8">
        <f t="shared" ref="I48:I111" si="26">I$19*$C48</f>
        <v>0.10993299097210045</v>
      </c>
      <c r="J48" s="8">
        <f t="shared" ref="J48:J111" si="27">I$19*$D48</f>
        <v>3.8389446372751037E-3</v>
      </c>
      <c r="K48" s="8">
        <f t="shared" si="18"/>
        <v>0.15990253232305524</v>
      </c>
      <c r="L48" s="8">
        <f t="shared" ref="L48:L111" si="28">K$19*$D48</f>
        <v>5.5839194724001525E-3</v>
      </c>
      <c r="M48" s="8">
        <f t="shared" ref="M48:M57" si="29">I$20*$C48</f>
        <v>0.5496649548605026</v>
      </c>
      <c r="N48" s="8">
        <f t="shared" ref="N48:N57" si="30">I$20*$D48</f>
        <v>1.919472318637553E-2</v>
      </c>
      <c r="O48" s="8">
        <f t="shared" ref="O48:O57" si="31">K$20*$C48</f>
        <v>0.93942737739795001</v>
      </c>
      <c r="P48" s="8">
        <f t="shared" si="19"/>
        <v>3.2805526900350906E-2</v>
      </c>
      <c r="Q48" s="8">
        <f t="shared" ref="Q48:Q57" si="32">I$21*$C48</f>
        <v>0.99939082701909576</v>
      </c>
      <c r="R48" s="8">
        <f t="shared" ref="R48:R57" si="33">I$21*$D48</f>
        <v>3.4899496702500969E-2</v>
      </c>
      <c r="S48" s="8">
        <f t="shared" ref="S48:S111" si="34">K$21*$C48</f>
        <v>1.0593542766402415</v>
      </c>
      <c r="T48" s="8">
        <f t="shared" ref="T48:T111" si="35">K$21*$D48</f>
        <v>3.6993466504651032E-2</v>
      </c>
      <c r="U48" s="8">
        <f t="shared" ref="U48:U111" si="36">I$22*$C48</f>
        <v>2.4185258013862119</v>
      </c>
      <c r="V48" s="8">
        <f t="shared" ref="V48:V111" si="37">I$22*$D48</f>
        <v>8.4456782020052343E-2</v>
      </c>
      <c r="W48" s="8">
        <f t="shared" ref="W48:W111" si="38">K$22*$C48</f>
        <v>3.777697326132182</v>
      </c>
      <c r="X48" s="8">
        <f t="shared" ref="X48:X111" si="39">K$22*$D48</f>
        <v>0.13192009753545367</v>
      </c>
      <c r="Y48" s="8">
        <f t="shared" ref="Y48:Y111" si="40">I$23*$C48</f>
        <v>4.7171247035301329</v>
      </c>
      <c r="Z48" s="8">
        <f t="shared" ref="Z48:Z111" si="41">I$23*$D48</f>
        <v>0.1647256244358046</v>
      </c>
      <c r="AA48" s="8">
        <f t="shared" ref="AA48:AA111" si="42">K$23*$C48</f>
        <v>5.6565520809280825</v>
      </c>
      <c r="AB48" s="8">
        <f t="shared" ref="AB48:AB111" si="43">K$23*$D48</f>
        <v>0.19753115133615548</v>
      </c>
      <c r="AC48" s="8">
        <f t="shared" ref="AC48:AC111" si="44">I$24*$C48</f>
        <v>6.3361378433010671</v>
      </c>
      <c r="AD48" s="8">
        <f t="shared" ref="AD48:AD111" si="45">I$24*$D48</f>
        <v>0.22126280909385615</v>
      </c>
      <c r="AE48" s="8">
        <f t="shared" ref="AE48:AE111" si="46">K$24*$C48</f>
        <v>7.0157236056740517</v>
      </c>
      <c r="AF48" s="8">
        <f t="shared" ref="AF48:AF111" si="47">K$24*$D48</f>
        <v>0.24499446685155679</v>
      </c>
    </row>
    <row r="49" spans="1:32" x14ac:dyDescent="0.25">
      <c r="A49">
        <v>4</v>
      </c>
      <c r="B49" s="8">
        <f t="shared" si="15"/>
        <v>6.9813170079773182E-2</v>
      </c>
      <c r="C49" s="8">
        <f t="shared" si="20"/>
        <v>0.9975640502598242</v>
      </c>
      <c r="D49" s="8">
        <f t="shared" si="21"/>
        <v>6.9756473744125302E-2</v>
      </c>
      <c r="E49" s="8">
        <f t="shared" si="22"/>
        <v>3.9902562010392877E-2</v>
      </c>
      <c r="F49" s="8">
        <f t="shared" si="23"/>
        <v>2.7902589497650057E-3</v>
      </c>
      <c r="G49" s="8">
        <f t="shared" si="24"/>
        <v>5.9853843015589367E-2</v>
      </c>
      <c r="H49" s="8">
        <f t="shared" si="25"/>
        <v>4.1853884246475124E-3</v>
      </c>
      <c r="I49" s="8">
        <f t="shared" si="26"/>
        <v>0.10973204552858058</v>
      </c>
      <c r="J49" s="8">
        <f t="shared" si="27"/>
        <v>7.6732121118537775E-3</v>
      </c>
      <c r="K49" s="8">
        <f t="shared" si="18"/>
        <v>0.15961024804157178</v>
      </c>
      <c r="L49" s="8">
        <f t="shared" si="28"/>
        <v>1.1161035799060044E-2</v>
      </c>
      <c r="M49" s="8">
        <f t="shared" si="29"/>
        <v>0.54866022764290323</v>
      </c>
      <c r="N49" s="8">
        <f t="shared" si="30"/>
        <v>3.8366060559268909E-2</v>
      </c>
      <c r="O49" s="8">
        <f t="shared" si="31"/>
        <v>0.93771020724423471</v>
      </c>
      <c r="P49" s="8">
        <f t="shared" si="19"/>
        <v>6.5571085319477779E-2</v>
      </c>
      <c r="Q49" s="8">
        <f t="shared" si="32"/>
        <v>0.9975640502598242</v>
      </c>
      <c r="R49" s="8">
        <f t="shared" si="33"/>
        <v>6.9756473744125302E-2</v>
      </c>
      <c r="S49" s="8">
        <f t="shared" si="34"/>
        <v>1.0574178932754137</v>
      </c>
      <c r="T49" s="8">
        <f t="shared" si="35"/>
        <v>7.3941862168772826E-2</v>
      </c>
      <c r="U49" s="8">
        <f t="shared" si="36"/>
        <v>2.4141050016287746</v>
      </c>
      <c r="V49" s="8">
        <f t="shared" si="37"/>
        <v>0.16881066646078322</v>
      </c>
      <c r="W49" s="8">
        <f t="shared" si="38"/>
        <v>3.7707921099821355</v>
      </c>
      <c r="X49" s="8">
        <f t="shared" si="39"/>
        <v>0.26367947075279369</v>
      </c>
      <c r="Y49" s="8">
        <f t="shared" si="40"/>
        <v>4.7085023172263707</v>
      </c>
      <c r="Z49" s="8">
        <f t="shared" si="41"/>
        <v>0.32925055607227149</v>
      </c>
      <c r="AA49" s="8">
        <f t="shared" si="42"/>
        <v>5.646212524470605</v>
      </c>
      <c r="AB49" s="8">
        <f t="shared" si="43"/>
        <v>0.39482164139174925</v>
      </c>
      <c r="AC49" s="8">
        <f t="shared" si="44"/>
        <v>6.3245560786472854</v>
      </c>
      <c r="AD49" s="8">
        <f t="shared" si="45"/>
        <v>0.44225604353775438</v>
      </c>
      <c r="AE49" s="8">
        <f t="shared" si="46"/>
        <v>7.0028996328239659</v>
      </c>
      <c r="AF49" s="8">
        <f t="shared" si="47"/>
        <v>0.48969044568375958</v>
      </c>
    </row>
    <row r="50" spans="1:32" x14ac:dyDescent="0.25">
      <c r="A50">
        <v>6</v>
      </c>
      <c r="B50" s="8">
        <f t="shared" si="15"/>
        <v>0.10471975511965978</v>
      </c>
      <c r="C50" s="8">
        <f t="shared" si="20"/>
        <v>0.99452189536827329</v>
      </c>
      <c r="D50" s="8">
        <f t="shared" si="21"/>
        <v>0.10452846326765347</v>
      </c>
      <c r="E50" s="8">
        <f t="shared" si="22"/>
        <v>3.9780875814730846E-2</v>
      </c>
      <c r="F50" s="8">
        <f t="shared" si="23"/>
        <v>4.1811385307061293E-3</v>
      </c>
      <c r="G50" s="8">
        <f t="shared" si="24"/>
        <v>5.967131372209631E-2</v>
      </c>
      <c r="H50" s="8">
        <f t="shared" si="25"/>
        <v>6.2717077960591991E-3</v>
      </c>
      <c r="I50" s="8">
        <f t="shared" si="26"/>
        <v>0.10939740849050998</v>
      </c>
      <c r="J50" s="8">
        <f t="shared" si="27"/>
        <v>1.1498130959441874E-2</v>
      </c>
      <c r="K50" s="8">
        <f t="shared" si="18"/>
        <v>0.15912350325892366</v>
      </c>
      <c r="L50" s="8">
        <f t="shared" si="28"/>
        <v>1.6724554122824548E-2</v>
      </c>
      <c r="M50" s="8">
        <f t="shared" si="29"/>
        <v>0.54698704245255025</v>
      </c>
      <c r="N50" s="8">
        <f t="shared" si="30"/>
        <v>5.7490654797209405E-2</v>
      </c>
      <c r="O50" s="8">
        <f t="shared" si="31"/>
        <v>0.93485058164617685</v>
      </c>
      <c r="P50" s="8">
        <f t="shared" si="19"/>
        <v>9.8256755471594251E-2</v>
      </c>
      <c r="Q50" s="8">
        <f t="shared" si="32"/>
        <v>0.99452189536827329</v>
      </c>
      <c r="R50" s="8">
        <f t="shared" si="33"/>
        <v>0.10452846326765347</v>
      </c>
      <c r="S50" s="8">
        <f t="shared" si="34"/>
        <v>1.0541932090903698</v>
      </c>
      <c r="T50" s="8">
        <f t="shared" si="35"/>
        <v>0.11080017106371269</v>
      </c>
      <c r="U50" s="8">
        <f t="shared" si="36"/>
        <v>2.4067429867912211</v>
      </c>
      <c r="V50" s="8">
        <f t="shared" si="37"/>
        <v>0.25295888110772141</v>
      </c>
      <c r="W50" s="8">
        <f t="shared" si="38"/>
        <v>3.7592927644920735</v>
      </c>
      <c r="X50" s="8">
        <f t="shared" si="39"/>
        <v>0.39511759115173012</v>
      </c>
      <c r="Y50" s="8">
        <f t="shared" si="40"/>
        <v>4.6941433461382509</v>
      </c>
      <c r="Z50" s="8">
        <f t="shared" si="41"/>
        <v>0.49337434662332447</v>
      </c>
      <c r="AA50" s="8">
        <f t="shared" si="42"/>
        <v>5.6289939277844265</v>
      </c>
      <c r="AB50" s="8">
        <f t="shared" si="43"/>
        <v>0.59163110209491865</v>
      </c>
      <c r="AC50" s="8">
        <f t="shared" si="44"/>
        <v>6.3052688166348529</v>
      </c>
      <c r="AD50" s="8">
        <f t="shared" si="45"/>
        <v>0.662710457116923</v>
      </c>
      <c r="AE50" s="8">
        <f t="shared" si="46"/>
        <v>6.9815437054852785</v>
      </c>
      <c r="AF50" s="8">
        <f t="shared" si="47"/>
        <v>0.73378981213892736</v>
      </c>
    </row>
    <row r="51" spans="1:32" x14ac:dyDescent="0.25">
      <c r="A51">
        <v>8</v>
      </c>
      <c r="B51" s="8">
        <f t="shared" si="15"/>
        <v>0.13962634015954636</v>
      </c>
      <c r="C51" s="8">
        <f t="shared" si="20"/>
        <v>0.99026806874157036</v>
      </c>
      <c r="D51" s="8">
        <f t="shared" si="21"/>
        <v>0.13917310096006544</v>
      </c>
      <c r="E51" s="8">
        <f t="shared" si="22"/>
        <v>3.9610722749662729E-2</v>
      </c>
      <c r="F51" s="8">
        <f t="shared" si="23"/>
        <v>5.5669240384026049E-3</v>
      </c>
      <c r="G51" s="8">
        <f t="shared" si="24"/>
        <v>5.9416084124494138E-2</v>
      </c>
      <c r="H51" s="8">
        <f t="shared" si="25"/>
        <v>8.3503860576039143E-3</v>
      </c>
      <c r="I51" s="8">
        <f t="shared" si="26"/>
        <v>0.10892948756157265</v>
      </c>
      <c r="J51" s="8">
        <f t="shared" si="27"/>
        <v>1.5309041105607187E-2</v>
      </c>
      <c r="K51" s="8">
        <f t="shared" si="18"/>
        <v>0.15844289099865119</v>
      </c>
      <c r="L51" s="8">
        <f t="shared" si="28"/>
        <v>2.2267696153610458E-2</v>
      </c>
      <c r="M51" s="8">
        <f t="shared" si="29"/>
        <v>0.54464743780786362</v>
      </c>
      <c r="N51" s="8">
        <f t="shared" si="30"/>
        <v>7.6545205528035981E-2</v>
      </c>
      <c r="O51" s="8">
        <f t="shared" si="31"/>
        <v>0.93085198461707608</v>
      </c>
      <c r="P51" s="8">
        <f t="shared" si="19"/>
        <v>0.1308227149024615</v>
      </c>
      <c r="Q51" s="8">
        <f t="shared" si="32"/>
        <v>0.99026806874157036</v>
      </c>
      <c r="R51" s="8">
        <f t="shared" si="33"/>
        <v>0.13917310096006544</v>
      </c>
      <c r="S51" s="8">
        <f t="shared" si="34"/>
        <v>1.0496841528660645</v>
      </c>
      <c r="T51" s="8">
        <f t="shared" si="35"/>
        <v>0.14752348701766937</v>
      </c>
      <c r="U51" s="8">
        <f t="shared" si="36"/>
        <v>2.3964487263546004</v>
      </c>
      <c r="V51" s="8">
        <f t="shared" si="37"/>
        <v>0.33679890432335835</v>
      </c>
      <c r="W51" s="8">
        <f t="shared" si="38"/>
        <v>3.743213299843136</v>
      </c>
      <c r="X51" s="8">
        <f t="shared" si="39"/>
        <v>0.52607432162904744</v>
      </c>
      <c r="Y51" s="8">
        <f t="shared" si="40"/>
        <v>4.6740652844602124</v>
      </c>
      <c r="Z51" s="8">
        <f t="shared" si="41"/>
        <v>0.65689703653150899</v>
      </c>
      <c r="AA51" s="8">
        <f t="shared" si="42"/>
        <v>5.6049172690772888</v>
      </c>
      <c r="AB51" s="8">
        <f t="shared" si="43"/>
        <v>0.78771975143397044</v>
      </c>
      <c r="AC51" s="8">
        <f t="shared" si="44"/>
        <v>6.2782995558215555</v>
      </c>
      <c r="AD51" s="8">
        <f t="shared" si="45"/>
        <v>0.88235746008681482</v>
      </c>
      <c r="AE51" s="8">
        <f t="shared" si="46"/>
        <v>6.9516818425658231</v>
      </c>
      <c r="AF51" s="8">
        <f t="shared" si="47"/>
        <v>0.9769951687396593</v>
      </c>
    </row>
    <row r="52" spans="1:32" x14ac:dyDescent="0.25">
      <c r="A52">
        <v>10</v>
      </c>
      <c r="B52" s="8">
        <f t="shared" si="15"/>
        <v>0.17453292519943295</v>
      </c>
      <c r="C52" s="8">
        <f t="shared" si="20"/>
        <v>0.98480775301220802</v>
      </c>
      <c r="D52" s="8">
        <f t="shared" si="21"/>
        <v>0.17364817766693033</v>
      </c>
      <c r="E52" s="8">
        <f t="shared" si="22"/>
        <v>3.939231012048823E-2</v>
      </c>
      <c r="F52" s="8">
        <f t="shared" si="23"/>
        <v>6.9459271066771976E-3</v>
      </c>
      <c r="G52" s="8">
        <f t="shared" si="24"/>
        <v>5.9088465180732394E-2</v>
      </c>
      <c r="H52" s="8">
        <f t="shared" si="25"/>
        <v>1.0418890660015804E-2</v>
      </c>
      <c r="I52" s="8">
        <f t="shared" si="26"/>
        <v>0.1083288528313428</v>
      </c>
      <c r="J52" s="8">
        <f t="shared" si="27"/>
        <v>1.9101299543362323E-2</v>
      </c>
      <c r="K52" s="8">
        <f t="shared" si="18"/>
        <v>0.1575692404819532</v>
      </c>
      <c r="L52" s="8">
        <f t="shared" si="28"/>
        <v>2.7783708426708839E-2</v>
      </c>
      <c r="M52" s="8">
        <f t="shared" si="29"/>
        <v>0.54164426415671429</v>
      </c>
      <c r="N52" s="8">
        <f t="shared" si="30"/>
        <v>9.5506497716811675E-2</v>
      </c>
      <c r="O52" s="8">
        <f t="shared" si="31"/>
        <v>0.9257192878314755</v>
      </c>
      <c r="P52" s="8">
        <f t="shared" si="19"/>
        <v>0.1632292870069145</v>
      </c>
      <c r="Q52" s="8">
        <f t="shared" si="32"/>
        <v>0.98480775301220802</v>
      </c>
      <c r="R52" s="8">
        <f t="shared" si="33"/>
        <v>0.17364817766693033</v>
      </c>
      <c r="S52" s="8">
        <f t="shared" si="34"/>
        <v>1.0438962181929405</v>
      </c>
      <c r="T52" s="8">
        <f t="shared" si="35"/>
        <v>0.18406706832694616</v>
      </c>
      <c r="U52" s="8">
        <f t="shared" si="36"/>
        <v>2.3832347622895433</v>
      </c>
      <c r="V52" s="8">
        <f t="shared" si="37"/>
        <v>0.42022858995397139</v>
      </c>
      <c r="W52" s="8">
        <f t="shared" si="38"/>
        <v>3.7225733063861464</v>
      </c>
      <c r="X52" s="8">
        <f t="shared" si="39"/>
        <v>0.65639011158099669</v>
      </c>
      <c r="Y52" s="8">
        <f t="shared" si="40"/>
        <v>4.6482925942176223</v>
      </c>
      <c r="Z52" s="8">
        <f t="shared" si="41"/>
        <v>0.81961939858791122</v>
      </c>
      <c r="AA52" s="8">
        <f t="shared" si="42"/>
        <v>5.5740118820490974</v>
      </c>
      <c r="AB52" s="8">
        <f t="shared" si="43"/>
        <v>0.98284868559482574</v>
      </c>
      <c r="AC52" s="8">
        <f t="shared" si="44"/>
        <v>6.2436811540973984</v>
      </c>
      <c r="AD52" s="8">
        <f t="shared" si="45"/>
        <v>1.1009294464083383</v>
      </c>
      <c r="AE52" s="8">
        <f t="shared" si="46"/>
        <v>6.9133504261456995</v>
      </c>
      <c r="AF52" s="8">
        <f t="shared" si="47"/>
        <v>1.2190102072218509</v>
      </c>
    </row>
    <row r="53" spans="1:32" x14ac:dyDescent="0.25">
      <c r="A53">
        <v>12</v>
      </c>
      <c r="B53" s="8">
        <f t="shared" si="15"/>
        <v>0.20943951023931956</v>
      </c>
      <c r="C53" s="8">
        <f t="shared" si="20"/>
        <v>0.97814760073380569</v>
      </c>
      <c r="D53" s="8">
        <f t="shared" si="21"/>
        <v>0.20791169081775934</v>
      </c>
      <c r="E53" s="8">
        <f t="shared" si="22"/>
        <v>3.9125904029352142E-2</v>
      </c>
      <c r="F53" s="8">
        <f t="shared" si="23"/>
        <v>8.3164676327103556E-3</v>
      </c>
      <c r="G53" s="8">
        <f t="shared" si="24"/>
        <v>5.8688856044028258E-2</v>
      </c>
      <c r="H53" s="8">
        <f t="shared" si="25"/>
        <v>1.2474701449065543E-2</v>
      </c>
      <c r="I53" s="8">
        <f t="shared" si="26"/>
        <v>0.10759623608071854</v>
      </c>
      <c r="J53" s="8">
        <f t="shared" si="27"/>
        <v>2.2870285989953512E-2</v>
      </c>
      <c r="K53" s="8">
        <f t="shared" si="18"/>
        <v>0.15650361611740884</v>
      </c>
      <c r="L53" s="8">
        <f t="shared" si="28"/>
        <v>3.3265870530841478E-2</v>
      </c>
      <c r="M53" s="8">
        <f t="shared" si="29"/>
        <v>0.53798118040359311</v>
      </c>
      <c r="N53" s="8">
        <f t="shared" si="30"/>
        <v>0.11435142994976763</v>
      </c>
      <c r="O53" s="8">
        <f t="shared" si="31"/>
        <v>0.91945874468977729</v>
      </c>
      <c r="P53" s="8">
        <f t="shared" si="19"/>
        <v>0.19543698936869378</v>
      </c>
      <c r="Q53" s="8">
        <f t="shared" si="32"/>
        <v>0.97814760073380569</v>
      </c>
      <c r="R53" s="8">
        <f t="shared" si="33"/>
        <v>0.20791169081775934</v>
      </c>
      <c r="S53" s="8">
        <f t="shared" si="34"/>
        <v>1.0368364567778341</v>
      </c>
      <c r="T53" s="8">
        <f t="shared" si="35"/>
        <v>0.22038639226682491</v>
      </c>
      <c r="U53" s="8">
        <f t="shared" si="36"/>
        <v>2.3671171937758095</v>
      </c>
      <c r="V53" s="8">
        <f t="shared" si="37"/>
        <v>0.50314629177897763</v>
      </c>
      <c r="W53" s="8">
        <f t="shared" si="38"/>
        <v>3.6973979307737856</v>
      </c>
      <c r="X53" s="8">
        <f t="shared" si="39"/>
        <v>0.78590619129113037</v>
      </c>
      <c r="Y53" s="8">
        <f t="shared" si="40"/>
        <v>4.6168566754635636</v>
      </c>
      <c r="Z53" s="8">
        <f t="shared" si="41"/>
        <v>0.98134318065982418</v>
      </c>
      <c r="AA53" s="8">
        <f t="shared" si="42"/>
        <v>5.5363154201533407</v>
      </c>
      <c r="AB53" s="8">
        <f t="shared" si="43"/>
        <v>1.1767801700285179</v>
      </c>
      <c r="AC53" s="8">
        <f t="shared" si="44"/>
        <v>6.2014557886523276</v>
      </c>
      <c r="AD53" s="8">
        <f t="shared" si="45"/>
        <v>1.3181601197845942</v>
      </c>
      <c r="AE53" s="8">
        <f t="shared" si="46"/>
        <v>6.8665961571513154</v>
      </c>
      <c r="AF53" s="8">
        <f t="shared" si="47"/>
        <v>1.4595400695406704</v>
      </c>
    </row>
    <row r="54" spans="1:32" x14ac:dyDescent="0.25">
      <c r="A54">
        <v>14</v>
      </c>
      <c r="B54" s="8">
        <f t="shared" si="15"/>
        <v>0.24434609527920614</v>
      </c>
      <c r="C54" s="8">
        <f t="shared" si="20"/>
        <v>0.97029572627599647</v>
      </c>
      <c r="D54" s="8">
        <f t="shared" si="21"/>
        <v>0.24192189559966773</v>
      </c>
      <c r="E54" s="8">
        <f t="shared" si="22"/>
        <v>3.8811829051039776E-2</v>
      </c>
      <c r="F54" s="8">
        <f t="shared" si="23"/>
        <v>9.6768758239866876E-3</v>
      </c>
      <c r="G54" s="8">
        <f t="shared" si="24"/>
        <v>5.8217743576559705E-2</v>
      </c>
      <c r="H54" s="8">
        <f t="shared" si="25"/>
        <v>1.4515313735980043E-2</v>
      </c>
      <c r="I54" s="8">
        <f t="shared" si="26"/>
        <v>0.10673252989035953</v>
      </c>
      <c r="J54" s="8">
        <f t="shared" si="27"/>
        <v>2.6611408515963431E-2</v>
      </c>
      <c r="K54" s="8">
        <f t="shared" si="18"/>
        <v>0.15524731620415935</v>
      </c>
      <c r="L54" s="8">
        <f t="shared" si="28"/>
        <v>3.870750329594682E-2</v>
      </c>
      <c r="M54" s="8">
        <f t="shared" si="29"/>
        <v>0.53366264945179798</v>
      </c>
      <c r="N54" s="8">
        <f t="shared" si="30"/>
        <v>0.13305704257981724</v>
      </c>
      <c r="O54" s="8">
        <f t="shared" si="31"/>
        <v>0.91207798269943663</v>
      </c>
      <c r="P54" s="8">
        <f t="shared" si="19"/>
        <v>0.22740658186368765</v>
      </c>
      <c r="Q54" s="8">
        <f t="shared" si="32"/>
        <v>0.97029572627599647</v>
      </c>
      <c r="R54" s="8">
        <f t="shared" si="33"/>
        <v>0.24192189559966773</v>
      </c>
      <c r="S54" s="8">
        <f t="shared" si="34"/>
        <v>1.0285134698525562</v>
      </c>
      <c r="T54" s="8">
        <f t="shared" si="35"/>
        <v>0.25643720933564779</v>
      </c>
      <c r="U54" s="8">
        <f t="shared" si="36"/>
        <v>2.3481156575879112</v>
      </c>
      <c r="V54" s="8">
        <f t="shared" si="37"/>
        <v>0.58545098735119594</v>
      </c>
      <c r="W54" s="8">
        <f t="shared" si="38"/>
        <v>3.6677178453232671</v>
      </c>
      <c r="X54" s="8">
        <f t="shared" si="39"/>
        <v>0.91446476536674404</v>
      </c>
      <c r="Y54" s="8">
        <f t="shared" si="40"/>
        <v>4.5797958280227036</v>
      </c>
      <c r="Z54" s="8">
        <f t="shared" si="41"/>
        <v>1.1418713472304318</v>
      </c>
      <c r="AA54" s="8">
        <f t="shared" si="42"/>
        <v>5.4918738107221401</v>
      </c>
      <c r="AB54" s="8">
        <f t="shared" si="43"/>
        <v>1.3692779290941195</v>
      </c>
      <c r="AC54" s="8">
        <f t="shared" si="44"/>
        <v>6.1516749045898171</v>
      </c>
      <c r="AD54" s="8">
        <f t="shared" si="45"/>
        <v>1.5337848181018934</v>
      </c>
      <c r="AE54" s="8">
        <f t="shared" si="46"/>
        <v>6.8114759984574951</v>
      </c>
      <c r="AF54" s="8">
        <f t="shared" si="47"/>
        <v>1.6982917071096673</v>
      </c>
    </row>
    <row r="55" spans="1:32" x14ac:dyDescent="0.25">
      <c r="A55">
        <v>16</v>
      </c>
      <c r="B55" s="8">
        <f t="shared" si="15"/>
        <v>0.27925268031909273</v>
      </c>
      <c r="C55" s="8">
        <f t="shared" si="20"/>
        <v>0.96126169593831889</v>
      </c>
      <c r="D55" s="8">
        <f t="shared" si="21"/>
        <v>0.27563735581699916</v>
      </c>
      <c r="E55" s="8">
        <f t="shared" si="22"/>
        <v>3.845046783753267E-2</v>
      </c>
      <c r="F55" s="8">
        <f t="shared" si="23"/>
        <v>1.1025494232679942E-2</v>
      </c>
      <c r="G55" s="8">
        <f t="shared" si="24"/>
        <v>5.7675701756299054E-2</v>
      </c>
      <c r="H55" s="8">
        <f t="shared" si="25"/>
        <v>1.6538241349019926E-2</v>
      </c>
      <c r="I55" s="8">
        <f t="shared" si="26"/>
        <v>0.105738786553215</v>
      </c>
      <c r="J55" s="8">
        <f t="shared" si="27"/>
        <v>3.0320109139869884E-2</v>
      </c>
      <c r="K55" s="8">
        <f t="shared" si="18"/>
        <v>0.15380187135013096</v>
      </c>
      <c r="L55" s="8">
        <f t="shared" si="28"/>
        <v>4.4101976930719843E-2</v>
      </c>
      <c r="M55" s="8">
        <f t="shared" si="29"/>
        <v>0.52869393276607535</v>
      </c>
      <c r="N55" s="8">
        <f t="shared" si="30"/>
        <v>0.15160054569934953</v>
      </c>
      <c r="O55" s="8">
        <f t="shared" si="31"/>
        <v>0.90358599418201968</v>
      </c>
      <c r="P55" s="8">
        <f t="shared" si="19"/>
        <v>0.25909911446797917</v>
      </c>
      <c r="Q55" s="8">
        <f t="shared" si="32"/>
        <v>0.96126169593831889</v>
      </c>
      <c r="R55" s="8">
        <f t="shared" si="33"/>
        <v>0.27563735581699916</v>
      </c>
      <c r="S55" s="8">
        <f t="shared" si="34"/>
        <v>1.0189373976946181</v>
      </c>
      <c r="T55" s="8">
        <f t="shared" si="35"/>
        <v>0.29217559716601915</v>
      </c>
      <c r="U55" s="8">
        <f t="shared" si="36"/>
        <v>2.3262533041707316</v>
      </c>
      <c r="V55" s="8">
        <f t="shared" si="37"/>
        <v>0.66704240107713797</v>
      </c>
      <c r="W55" s="8">
        <f t="shared" si="38"/>
        <v>3.6335692106468458</v>
      </c>
      <c r="X55" s="8">
        <f t="shared" si="39"/>
        <v>1.041909204988257</v>
      </c>
      <c r="Y55" s="8">
        <f t="shared" si="40"/>
        <v>4.5371552048288661</v>
      </c>
      <c r="Z55" s="8">
        <f t="shared" si="41"/>
        <v>1.3010083194562363</v>
      </c>
      <c r="AA55" s="8">
        <f t="shared" si="42"/>
        <v>5.4407411990108852</v>
      </c>
      <c r="AB55" s="8">
        <f t="shared" si="43"/>
        <v>1.5601074339242154</v>
      </c>
      <c r="AC55" s="8">
        <f t="shared" si="44"/>
        <v>6.0943991522489416</v>
      </c>
      <c r="AD55" s="8">
        <f t="shared" si="45"/>
        <v>1.7475408358797746</v>
      </c>
      <c r="AE55" s="8">
        <f t="shared" si="46"/>
        <v>6.748057105486998</v>
      </c>
      <c r="AF55" s="8">
        <f t="shared" si="47"/>
        <v>1.9349742378353341</v>
      </c>
    </row>
    <row r="56" spans="1:32" x14ac:dyDescent="0.25">
      <c r="A56">
        <v>18</v>
      </c>
      <c r="B56" s="8">
        <f t="shared" si="15"/>
        <v>0.31415926535897931</v>
      </c>
      <c r="C56" s="8">
        <f t="shared" si="20"/>
        <v>0.95105651629515353</v>
      </c>
      <c r="D56" s="8">
        <f t="shared" si="21"/>
        <v>0.3090169943749474</v>
      </c>
      <c r="E56" s="8">
        <f t="shared" si="22"/>
        <v>3.8042260651806055E-2</v>
      </c>
      <c r="F56" s="8">
        <f t="shared" si="23"/>
        <v>1.2360679774997867E-2</v>
      </c>
      <c r="G56" s="8">
        <f t="shared" si="24"/>
        <v>5.7063390977709127E-2</v>
      </c>
      <c r="H56" s="8">
        <f t="shared" si="25"/>
        <v>1.8541019662496817E-2</v>
      </c>
      <c r="I56" s="8">
        <f t="shared" si="26"/>
        <v>0.10461621679246681</v>
      </c>
      <c r="J56" s="8">
        <f t="shared" si="27"/>
        <v>3.399186938124419E-2</v>
      </c>
      <c r="K56" s="8">
        <f t="shared" si="18"/>
        <v>0.1521690426072245</v>
      </c>
      <c r="L56" s="8">
        <f t="shared" si="28"/>
        <v>4.944271909999156E-2</v>
      </c>
      <c r="M56" s="8">
        <f t="shared" si="29"/>
        <v>0.52308108396233433</v>
      </c>
      <c r="N56" s="8">
        <f t="shared" si="30"/>
        <v>0.16995934690622105</v>
      </c>
      <c r="O56" s="8">
        <f t="shared" si="31"/>
        <v>0.89399312531744424</v>
      </c>
      <c r="P56" s="8">
        <f t="shared" si="19"/>
        <v>0.29047597471245051</v>
      </c>
      <c r="Q56" s="8">
        <f t="shared" si="32"/>
        <v>0.95105651629515353</v>
      </c>
      <c r="R56" s="8">
        <f t="shared" si="33"/>
        <v>0.3090169943749474</v>
      </c>
      <c r="S56" s="8">
        <f t="shared" si="34"/>
        <v>1.0081199072728628</v>
      </c>
      <c r="T56" s="8">
        <f t="shared" si="35"/>
        <v>0.32755801403744428</v>
      </c>
      <c r="U56" s="8">
        <f t="shared" si="36"/>
        <v>2.3015567694342716</v>
      </c>
      <c r="V56" s="8">
        <f t="shared" si="37"/>
        <v>0.74782112638737264</v>
      </c>
      <c r="W56" s="8">
        <f t="shared" si="38"/>
        <v>3.5949936315956807</v>
      </c>
      <c r="X56" s="8">
        <f t="shared" si="39"/>
        <v>1.1680842387373012</v>
      </c>
      <c r="Y56" s="8">
        <f t="shared" si="40"/>
        <v>4.4889867569131257</v>
      </c>
      <c r="Z56" s="8">
        <f t="shared" si="41"/>
        <v>1.458560213449752</v>
      </c>
      <c r="AA56" s="8">
        <f t="shared" si="42"/>
        <v>5.3829798822305692</v>
      </c>
      <c r="AB56" s="8">
        <f t="shared" si="43"/>
        <v>1.7490361881622023</v>
      </c>
      <c r="AC56" s="8">
        <f t="shared" si="44"/>
        <v>6.0296983133112736</v>
      </c>
      <c r="AD56" s="8">
        <f t="shared" si="45"/>
        <v>1.9591677443371665</v>
      </c>
      <c r="AE56" s="8">
        <f t="shared" si="46"/>
        <v>6.6764167443919771</v>
      </c>
      <c r="AF56" s="8">
        <f t="shared" si="47"/>
        <v>2.1692993005121304</v>
      </c>
    </row>
    <row r="57" spans="1:32" x14ac:dyDescent="0.25">
      <c r="A57">
        <v>20</v>
      </c>
      <c r="B57" s="8">
        <f t="shared" si="15"/>
        <v>0.3490658503988659</v>
      </c>
      <c r="C57" s="8">
        <f t="shared" si="20"/>
        <v>0.93969262078590843</v>
      </c>
      <c r="D57" s="8">
        <f t="shared" si="21"/>
        <v>0.34202014332566871</v>
      </c>
      <c r="E57" s="8">
        <f t="shared" si="22"/>
        <v>3.7587704831436253E-2</v>
      </c>
      <c r="F57" s="8">
        <f t="shared" si="23"/>
        <v>1.3680805733026718E-2</v>
      </c>
      <c r="G57" s="8">
        <f t="shared" si="24"/>
        <v>5.6381557247154428E-2</v>
      </c>
      <c r="H57" s="8">
        <f t="shared" si="25"/>
        <v>2.0521208599540094E-2</v>
      </c>
      <c r="I57" s="8">
        <f t="shared" si="26"/>
        <v>0.10336618828644985</v>
      </c>
      <c r="J57" s="8">
        <f t="shared" si="27"/>
        <v>3.762221576582353E-2</v>
      </c>
      <c r="K57" s="8">
        <f t="shared" si="18"/>
        <v>0.15035081932574526</v>
      </c>
      <c r="L57" s="8">
        <f t="shared" si="28"/>
        <v>5.472322293210697E-2</v>
      </c>
      <c r="M57" s="8">
        <f t="shared" si="29"/>
        <v>0.51683094143224961</v>
      </c>
      <c r="N57" s="8">
        <f t="shared" si="30"/>
        <v>0.18811107882911776</v>
      </c>
      <c r="O57" s="8">
        <f t="shared" si="31"/>
        <v>0.88331106353875388</v>
      </c>
      <c r="P57" s="8">
        <f t="shared" si="19"/>
        <v>0.32149893472612856</v>
      </c>
      <c r="Q57" s="8">
        <f t="shared" si="32"/>
        <v>0.93969262078590843</v>
      </c>
      <c r="R57" s="8">
        <f t="shared" si="33"/>
        <v>0.34202014332566871</v>
      </c>
      <c r="S57" s="8">
        <f t="shared" si="34"/>
        <v>0.99607417803306297</v>
      </c>
      <c r="T57" s="8">
        <f t="shared" si="35"/>
        <v>0.36254135192520887</v>
      </c>
      <c r="U57" s="8">
        <f t="shared" si="36"/>
        <v>2.2740561423018981</v>
      </c>
      <c r="V57" s="8">
        <f t="shared" si="37"/>
        <v>0.82768874684811822</v>
      </c>
      <c r="W57" s="8">
        <f t="shared" si="38"/>
        <v>3.552038106570734</v>
      </c>
      <c r="X57" s="8">
        <f t="shared" si="39"/>
        <v>1.2928361417710279</v>
      </c>
      <c r="Y57" s="8">
        <f t="shared" si="40"/>
        <v>4.4353491701094887</v>
      </c>
      <c r="Z57" s="8">
        <f t="shared" si="41"/>
        <v>1.6143350764971565</v>
      </c>
      <c r="AA57" s="8">
        <f t="shared" si="42"/>
        <v>5.3186602336482416</v>
      </c>
      <c r="AB57" s="8">
        <f t="shared" si="43"/>
        <v>1.935834011223285</v>
      </c>
      <c r="AC57" s="8">
        <f t="shared" si="44"/>
        <v>5.9576512157826595</v>
      </c>
      <c r="AD57" s="8">
        <f t="shared" si="45"/>
        <v>2.1684077086847395</v>
      </c>
      <c r="AE57" s="8">
        <f t="shared" si="46"/>
        <v>6.5966421979170766</v>
      </c>
      <c r="AF57" s="8">
        <f t="shared" si="47"/>
        <v>2.4009814061461943</v>
      </c>
    </row>
    <row r="58" spans="1:32" x14ac:dyDescent="0.25">
      <c r="A58">
        <v>22</v>
      </c>
      <c r="B58" s="8">
        <f t="shared" si="15"/>
        <v>0.38397243543875248</v>
      </c>
      <c r="C58" s="8">
        <f t="shared" si="20"/>
        <v>0.92718385456678742</v>
      </c>
      <c r="D58" s="8">
        <f t="shared" ref="D58:D121" si="48">SIN(B58)</f>
        <v>0.37460659341591201</v>
      </c>
      <c r="E58" s="8">
        <f t="shared" ref="E58:E121" si="49">I$18*C58</f>
        <v>3.7087354182671416E-2</v>
      </c>
      <c r="F58" s="8">
        <f t="shared" ref="F58:F121" si="50">I$18*D58</f>
        <v>1.4984263736636447E-2</v>
      </c>
      <c r="G58" s="8">
        <f t="shared" ref="G58:G121" si="51">K$18*$C58</f>
        <v>5.5631031274007169E-2</v>
      </c>
      <c r="H58" s="8">
        <f t="shared" ref="H58:H121" si="52">K$18*$D58</f>
        <v>2.247639560495469E-2</v>
      </c>
      <c r="I58" s="8">
        <f t="shared" si="26"/>
        <v>0.10199022400234654</v>
      </c>
      <c r="J58" s="8">
        <f t="shared" si="27"/>
        <v>4.120672527575029E-2</v>
      </c>
      <c r="K58" s="8">
        <f t="shared" si="18"/>
        <v>0.14834941673068591</v>
      </c>
      <c r="L58" s="8">
        <f t="shared" si="28"/>
        <v>5.9937054946545894E-2</v>
      </c>
      <c r="M58" s="8">
        <f t="shared" ref="M58:M121" si="53">I$20*$C58</f>
        <v>0.50995112001173304</v>
      </c>
      <c r="N58" s="8">
        <f t="shared" ref="N58:N121" si="54">I$20*$D58</f>
        <v>0.20603362637875158</v>
      </c>
      <c r="O58" s="8">
        <f t="shared" ref="O58:O121" si="55">K$20*$C58</f>
        <v>0.87155282329278017</v>
      </c>
      <c r="P58" s="8">
        <f t="shared" si="19"/>
        <v>0.35213019781095728</v>
      </c>
      <c r="Q58" s="8">
        <f t="shared" ref="Q58:Q121" si="56">I$21*$C58</f>
        <v>0.92718385456678742</v>
      </c>
      <c r="R58" s="8">
        <f t="shared" ref="R58:R121" si="57">I$21*$D58</f>
        <v>0.37460659341591201</v>
      </c>
      <c r="S58" s="8">
        <f t="shared" si="34"/>
        <v>0.98281488584079468</v>
      </c>
      <c r="T58" s="8">
        <f t="shared" si="35"/>
        <v>0.39708298902086675</v>
      </c>
      <c r="U58" s="8">
        <f t="shared" si="36"/>
        <v>2.2437849280516255</v>
      </c>
      <c r="V58" s="8">
        <f t="shared" si="37"/>
        <v>0.90654795606650707</v>
      </c>
      <c r="W58" s="8">
        <f t="shared" si="38"/>
        <v>3.5047549702624567</v>
      </c>
      <c r="X58" s="8">
        <f t="shared" si="39"/>
        <v>1.4160129231121474</v>
      </c>
      <c r="Y58" s="8">
        <f t="shared" si="40"/>
        <v>4.3763077935552372</v>
      </c>
      <c r="Z58" s="8">
        <f t="shared" si="41"/>
        <v>1.7681431209231049</v>
      </c>
      <c r="AA58" s="8">
        <f t="shared" si="42"/>
        <v>5.2478606168480173</v>
      </c>
      <c r="AB58" s="8">
        <f t="shared" si="43"/>
        <v>2.1202733187340619</v>
      </c>
      <c r="AC58" s="8">
        <f t="shared" si="44"/>
        <v>5.8783456379534318</v>
      </c>
      <c r="AD58" s="8">
        <f t="shared" si="45"/>
        <v>2.3750058022568821</v>
      </c>
      <c r="AE58" s="8">
        <f t="shared" si="46"/>
        <v>6.5088306590588472</v>
      </c>
      <c r="AF58" s="8">
        <f t="shared" si="47"/>
        <v>2.6297382857797023</v>
      </c>
    </row>
    <row r="59" spans="1:32" x14ac:dyDescent="0.25">
      <c r="A59">
        <v>24</v>
      </c>
      <c r="B59" s="8">
        <f t="shared" si="15"/>
        <v>0.41887902047863912</v>
      </c>
      <c r="C59" s="8">
        <f t="shared" si="20"/>
        <v>0.91354545764260087</v>
      </c>
      <c r="D59" s="8">
        <f t="shared" si="48"/>
        <v>0.40673664307580021</v>
      </c>
      <c r="E59" s="8">
        <f t="shared" si="49"/>
        <v>3.6541818305703952E-2</v>
      </c>
      <c r="F59" s="8">
        <f t="shared" si="50"/>
        <v>1.6269465723031971E-2</v>
      </c>
      <c r="G59" s="8">
        <f t="shared" si="51"/>
        <v>5.4812727458555977E-2</v>
      </c>
      <c r="H59" s="8">
        <f t="shared" si="52"/>
        <v>2.4404198584547978E-2</v>
      </c>
      <c r="I59" s="8">
        <f t="shared" si="26"/>
        <v>0.10049000034068602</v>
      </c>
      <c r="J59" s="8">
        <f t="shared" si="27"/>
        <v>4.4741030738337989E-2</v>
      </c>
      <c r="K59" s="8">
        <f t="shared" si="18"/>
        <v>0.14616727322281606</v>
      </c>
      <c r="L59" s="8">
        <f t="shared" si="28"/>
        <v>6.5077862892127997E-2</v>
      </c>
      <c r="M59" s="8">
        <f t="shared" si="53"/>
        <v>0.50245000170343046</v>
      </c>
      <c r="N59" s="8">
        <f t="shared" si="54"/>
        <v>0.22370515369169008</v>
      </c>
      <c r="O59" s="8">
        <f t="shared" si="55"/>
        <v>0.85873273018404472</v>
      </c>
      <c r="P59" s="8">
        <f t="shared" si="19"/>
        <v>0.3823324444912522</v>
      </c>
      <c r="Q59" s="8">
        <f t="shared" si="56"/>
        <v>0.91354545764260087</v>
      </c>
      <c r="R59" s="8">
        <f t="shared" si="57"/>
        <v>0.40673664307580021</v>
      </c>
      <c r="S59" s="8">
        <f t="shared" si="34"/>
        <v>0.96835818510115701</v>
      </c>
      <c r="T59" s="8">
        <f t="shared" si="35"/>
        <v>0.43114084166034822</v>
      </c>
      <c r="U59" s="8">
        <f t="shared" si="36"/>
        <v>2.2107800074950941</v>
      </c>
      <c r="V59" s="8">
        <f t="shared" si="37"/>
        <v>0.98430267624343648</v>
      </c>
      <c r="W59" s="8">
        <f t="shared" si="38"/>
        <v>3.4532018298890317</v>
      </c>
      <c r="X59" s="8">
        <f t="shared" si="39"/>
        <v>1.5374645108265248</v>
      </c>
      <c r="Y59" s="8">
        <f t="shared" si="40"/>
        <v>4.3119345600730767</v>
      </c>
      <c r="Z59" s="8">
        <f t="shared" si="41"/>
        <v>1.9197969553177772</v>
      </c>
      <c r="AA59" s="8">
        <f t="shared" si="42"/>
        <v>5.1706672902571214</v>
      </c>
      <c r="AB59" s="8">
        <f t="shared" si="43"/>
        <v>2.3021293998090293</v>
      </c>
      <c r="AC59" s="8">
        <f t="shared" si="44"/>
        <v>5.7918782014540895</v>
      </c>
      <c r="AD59" s="8">
        <f t="shared" si="45"/>
        <v>2.5787103171005734</v>
      </c>
      <c r="AE59" s="8">
        <f t="shared" si="46"/>
        <v>6.4130891126510576</v>
      </c>
      <c r="AF59" s="8">
        <f t="shared" si="47"/>
        <v>2.8552912343921171</v>
      </c>
    </row>
    <row r="60" spans="1:32" x14ac:dyDescent="0.25">
      <c r="A60">
        <v>26</v>
      </c>
      <c r="B60" s="8">
        <f t="shared" si="15"/>
        <v>0.4537856055185257</v>
      </c>
      <c r="C60" s="8">
        <f t="shared" si="20"/>
        <v>0.89879404629916704</v>
      </c>
      <c r="D60" s="8">
        <f t="shared" si="48"/>
        <v>0.4383711467890774</v>
      </c>
      <c r="E60" s="8">
        <f t="shared" si="49"/>
        <v>3.59517618519666E-2</v>
      </c>
      <c r="F60" s="8">
        <f t="shared" si="50"/>
        <v>1.7534845871563058E-2</v>
      </c>
      <c r="G60" s="8">
        <f t="shared" si="51"/>
        <v>5.3927642777949945E-2</v>
      </c>
      <c r="H60" s="8">
        <f t="shared" si="52"/>
        <v>2.6302268807344608E-2</v>
      </c>
      <c r="I60" s="8">
        <f t="shared" si="26"/>
        <v>9.8867345092908301E-2</v>
      </c>
      <c r="J60" s="8">
        <f t="shared" si="27"/>
        <v>4.8220826146798478E-2</v>
      </c>
      <c r="K60" s="8">
        <f t="shared" si="18"/>
        <v>0.14380704740786665</v>
      </c>
      <c r="L60" s="8">
        <f t="shared" si="28"/>
        <v>7.0139383486252344E-2</v>
      </c>
      <c r="M60" s="8">
        <f t="shared" si="53"/>
        <v>0.49433672546454183</v>
      </c>
      <c r="N60" s="8">
        <f t="shared" si="54"/>
        <v>0.24110413073399253</v>
      </c>
      <c r="O60" s="8">
        <f t="shared" si="55"/>
        <v>0.844866403521217</v>
      </c>
      <c r="P60" s="8">
        <f t="shared" si="19"/>
        <v>0.41206887798173275</v>
      </c>
      <c r="Q60" s="8">
        <f t="shared" si="56"/>
        <v>0.89879404629916704</v>
      </c>
      <c r="R60" s="8">
        <f t="shared" si="57"/>
        <v>0.4383711467890774</v>
      </c>
      <c r="S60" s="8">
        <f t="shared" si="34"/>
        <v>0.95272168907711707</v>
      </c>
      <c r="T60" s="8">
        <f t="shared" si="35"/>
        <v>0.46467341559642206</v>
      </c>
      <c r="U60" s="8">
        <f t="shared" si="36"/>
        <v>2.1750815920439841</v>
      </c>
      <c r="V60" s="8">
        <f t="shared" si="37"/>
        <v>1.0608581752295674</v>
      </c>
      <c r="W60" s="8">
        <f t="shared" si="38"/>
        <v>3.3974414950108516</v>
      </c>
      <c r="X60" s="8">
        <f t="shared" si="39"/>
        <v>1.6570429348627127</v>
      </c>
      <c r="Y60" s="8">
        <f t="shared" si="40"/>
        <v>4.2423078985320686</v>
      </c>
      <c r="Z60" s="8">
        <f t="shared" si="41"/>
        <v>2.0691118128444455</v>
      </c>
      <c r="AA60" s="8">
        <f t="shared" si="42"/>
        <v>5.0871743020532856</v>
      </c>
      <c r="AB60" s="8">
        <f t="shared" si="43"/>
        <v>2.4811806908261782</v>
      </c>
      <c r="AC60" s="8">
        <f t="shared" si="44"/>
        <v>5.6983542535367189</v>
      </c>
      <c r="AD60" s="8">
        <f t="shared" si="45"/>
        <v>2.7792730706427506</v>
      </c>
      <c r="AE60" s="8">
        <f t="shared" si="46"/>
        <v>6.3095342050201522</v>
      </c>
      <c r="AF60" s="8">
        <f t="shared" si="47"/>
        <v>3.0773654504593231</v>
      </c>
    </row>
    <row r="61" spans="1:32" x14ac:dyDescent="0.25">
      <c r="A61">
        <v>28</v>
      </c>
      <c r="B61" s="8">
        <f t="shared" si="15"/>
        <v>0.48869219055841229</v>
      </c>
      <c r="C61" s="8">
        <f t="shared" si="20"/>
        <v>0.88294759285892699</v>
      </c>
      <c r="D61" s="8">
        <f t="shared" si="48"/>
        <v>0.46947156278589081</v>
      </c>
      <c r="E61" s="8">
        <f t="shared" si="49"/>
        <v>3.5317903714357002E-2</v>
      </c>
      <c r="F61" s="8">
        <f t="shared" si="50"/>
        <v>1.8778862511435589E-2</v>
      </c>
      <c r="G61" s="8">
        <f t="shared" si="51"/>
        <v>5.2976855571535544E-2</v>
      </c>
      <c r="H61" s="8">
        <f t="shared" si="52"/>
        <v>2.8168293767153407E-2</v>
      </c>
      <c r="I61" s="8">
        <f t="shared" si="26"/>
        <v>9.7124235214481894E-2</v>
      </c>
      <c r="J61" s="8">
        <f t="shared" si="27"/>
        <v>5.164187190644795E-2</v>
      </c>
      <c r="K61" s="8">
        <f t="shared" si="18"/>
        <v>0.14127161485742826</v>
      </c>
      <c r="L61" s="8">
        <f t="shared" si="28"/>
        <v>7.5115450045742493E-2</v>
      </c>
      <c r="M61" s="8">
        <f t="shared" si="53"/>
        <v>0.48562117607240979</v>
      </c>
      <c r="N61" s="8">
        <f t="shared" si="54"/>
        <v>0.25820935953223989</v>
      </c>
      <c r="O61" s="8">
        <f t="shared" si="55"/>
        <v>0.82997073728739135</v>
      </c>
      <c r="P61" s="8">
        <f t="shared" si="19"/>
        <v>0.44130326901873734</v>
      </c>
      <c r="Q61" s="8">
        <f t="shared" si="56"/>
        <v>0.88294759285892699</v>
      </c>
      <c r="R61" s="8">
        <f t="shared" si="57"/>
        <v>0.46947156278589081</v>
      </c>
      <c r="S61" s="8">
        <f t="shared" si="34"/>
        <v>0.93592444843046263</v>
      </c>
      <c r="T61" s="8">
        <f t="shared" si="35"/>
        <v>0.49763985655304427</v>
      </c>
      <c r="U61" s="8">
        <f t="shared" si="36"/>
        <v>2.1367331747186031</v>
      </c>
      <c r="V61" s="8">
        <f t="shared" si="37"/>
        <v>1.1361211819418557</v>
      </c>
      <c r="W61" s="8">
        <f t="shared" si="38"/>
        <v>3.3375419010067442</v>
      </c>
      <c r="X61" s="8">
        <f t="shared" si="39"/>
        <v>1.7746025073306673</v>
      </c>
      <c r="Y61" s="8">
        <f t="shared" si="40"/>
        <v>4.1675126382941361</v>
      </c>
      <c r="Z61" s="8">
        <f t="shared" si="41"/>
        <v>2.215905776349405</v>
      </c>
      <c r="AA61" s="8">
        <f t="shared" si="42"/>
        <v>4.9974833755815267</v>
      </c>
      <c r="AB61" s="8">
        <f t="shared" si="43"/>
        <v>2.6572090453681421</v>
      </c>
      <c r="AC61" s="8">
        <f t="shared" si="44"/>
        <v>5.5978877387255972</v>
      </c>
      <c r="AD61" s="8">
        <f t="shared" si="45"/>
        <v>2.9764497080625478</v>
      </c>
      <c r="AE61" s="8">
        <f t="shared" si="46"/>
        <v>6.1982921018696668</v>
      </c>
      <c r="AF61" s="8">
        <f t="shared" si="47"/>
        <v>3.2956903707569531</v>
      </c>
    </row>
    <row r="62" spans="1:32" x14ac:dyDescent="0.25">
      <c r="A62">
        <v>30</v>
      </c>
      <c r="B62" s="8">
        <f t="shared" si="15"/>
        <v>0.52359877559829882</v>
      </c>
      <c r="C62" s="8">
        <f t="shared" si="20"/>
        <v>0.86602540378443871</v>
      </c>
      <c r="D62" s="8">
        <f t="shared" si="48"/>
        <v>0.49999999999999994</v>
      </c>
      <c r="E62" s="8">
        <f t="shared" si="49"/>
        <v>3.464101615137747E-2</v>
      </c>
      <c r="F62" s="8">
        <f t="shared" si="50"/>
        <v>1.9999999999999952E-2</v>
      </c>
      <c r="G62" s="8">
        <f t="shared" si="51"/>
        <v>5.196152422706625E-2</v>
      </c>
      <c r="H62" s="8">
        <f t="shared" si="52"/>
        <v>2.9999999999999954E-2</v>
      </c>
      <c r="I62" s="8">
        <f t="shared" si="26"/>
        <v>9.5262794416288182E-2</v>
      </c>
      <c r="J62" s="8">
        <f t="shared" si="27"/>
        <v>5.4999999999999952E-2</v>
      </c>
      <c r="K62" s="8">
        <f t="shared" si="18"/>
        <v>0.13856406460551013</v>
      </c>
      <c r="L62" s="8">
        <f t="shared" si="28"/>
        <v>7.9999999999999946E-2</v>
      </c>
      <c r="M62" s="8">
        <f t="shared" si="53"/>
        <v>0.47631397208144122</v>
      </c>
      <c r="N62" s="8">
        <f t="shared" si="54"/>
        <v>0.27499999999999991</v>
      </c>
      <c r="O62" s="8">
        <f t="shared" si="55"/>
        <v>0.81406387955737236</v>
      </c>
      <c r="P62" s="8">
        <f t="shared" si="19"/>
        <v>0.46999999999999992</v>
      </c>
      <c r="Q62" s="8">
        <f t="shared" si="56"/>
        <v>0.86602540378443871</v>
      </c>
      <c r="R62" s="8">
        <f t="shared" si="57"/>
        <v>0.49999999999999994</v>
      </c>
      <c r="S62" s="8">
        <f t="shared" si="34"/>
        <v>0.91798692801150505</v>
      </c>
      <c r="T62" s="8">
        <f t="shared" si="35"/>
        <v>0.52999999999999992</v>
      </c>
      <c r="U62" s="8">
        <f t="shared" si="36"/>
        <v>2.0957814771583414</v>
      </c>
      <c r="V62" s="8">
        <f t="shared" si="37"/>
        <v>1.2099999999999997</v>
      </c>
      <c r="W62" s="8">
        <f t="shared" si="38"/>
        <v>3.2735760263051787</v>
      </c>
      <c r="X62" s="8">
        <f t="shared" si="39"/>
        <v>1.89</v>
      </c>
      <c r="Y62" s="8">
        <f t="shared" si="40"/>
        <v>4.0876399058625514</v>
      </c>
      <c r="Z62" s="8">
        <f t="shared" si="41"/>
        <v>2.36</v>
      </c>
      <c r="AA62" s="8">
        <f t="shared" si="42"/>
        <v>4.9017037854199232</v>
      </c>
      <c r="AB62" s="8">
        <f t="shared" si="43"/>
        <v>2.8299999999999996</v>
      </c>
      <c r="AC62" s="8">
        <f t="shared" si="44"/>
        <v>5.4906010599933417</v>
      </c>
      <c r="AD62" s="8">
        <f t="shared" si="45"/>
        <v>3.1699999999999995</v>
      </c>
      <c r="AE62" s="8">
        <f t="shared" si="46"/>
        <v>6.0794983345667593</v>
      </c>
      <c r="AF62" s="8">
        <f t="shared" si="47"/>
        <v>3.5099999999999993</v>
      </c>
    </row>
    <row r="63" spans="1:32" x14ac:dyDescent="0.25">
      <c r="A63">
        <v>32</v>
      </c>
      <c r="B63" s="8">
        <f t="shared" si="15"/>
        <v>0.55850536063818546</v>
      </c>
      <c r="C63" s="8">
        <f t="shared" si="20"/>
        <v>0.84804809615642596</v>
      </c>
      <c r="D63" s="8">
        <f t="shared" si="48"/>
        <v>0.5299192642332049</v>
      </c>
      <c r="E63" s="8">
        <f t="shared" si="49"/>
        <v>3.392192384625696E-2</v>
      </c>
      <c r="F63" s="8">
        <f t="shared" si="50"/>
        <v>2.1196770569328147E-2</v>
      </c>
      <c r="G63" s="8">
        <f t="shared" si="51"/>
        <v>5.0882885769385482E-2</v>
      </c>
      <c r="H63" s="8">
        <f t="shared" si="52"/>
        <v>3.179515585399225E-2</v>
      </c>
      <c r="I63" s="8">
        <f t="shared" si="26"/>
        <v>9.3285290577206789E-2</v>
      </c>
      <c r="J63" s="8">
        <f t="shared" si="27"/>
        <v>5.8291119065652493E-2</v>
      </c>
      <c r="K63" s="8">
        <f t="shared" si="18"/>
        <v>0.13568769538502809</v>
      </c>
      <c r="L63" s="8">
        <f t="shared" si="28"/>
        <v>8.4787082277312742E-2</v>
      </c>
      <c r="M63" s="8">
        <f t="shared" si="53"/>
        <v>0.46642645288603424</v>
      </c>
      <c r="N63" s="8">
        <f t="shared" si="54"/>
        <v>0.29145559532826265</v>
      </c>
      <c r="O63" s="8">
        <f t="shared" si="55"/>
        <v>0.79716521038704036</v>
      </c>
      <c r="P63" s="8">
        <f t="shared" si="19"/>
        <v>0.49812410837921256</v>
      </c>
      <c r="Q63" s="8">
        <f t="shared" si="56"/>
        <v>0.84804809615642596</v>
      </c>
      <c r="R63" s="8">
        <f t="shared" si="57"/>
        <v>0.5299192642332049</v>
      </c>
      <c r="S63" s="8">
        <f t="shared" si="34"/>
        <v>0.89893098192581156</v>
      </c>
      <c r="T63" s="8">
        <f t="shared" si="35"/>
        <v>0.56171442008719719</v>
      </c>
      <c r="U63" s="8">
        <f t="shared" si="36"/>
        <v>2.0522763926985506</v>
      </c>
      <c r="V63" s="8">
        <f t="shared" si="37"/>
        <v>1.2824046194443559</v>
      </c>
      <c r="W63" s="8">
        <f t="shared" si="38"/>
        <v>3.2056218034712902</v>
      </c>
      <c r="X63" s="8">
        <f t="shared" si="39"/>
        <v>2.0030948188015145</v>
      </c>
      <c r="Y63" s="8">
        <f t="shared" si="40"/>
        <v>4.002787013858331</v>
      </c>
      <c r="Z63" s="8">
        <f t="shared" si="41"/>
        <v>2.5012189271807275</v>
      </c>
      <c r="AA63" s="8">
        <f t="shared" si="42"/>
        <v>4.7999522242453709</v>
      </c>
      <c r="AB63" s="8">
        <f t="shared" si="43"/>
        <v>2.99934303555994</v>
      </c>
      <c r="AC63" s="8">
        <f t="shared" si="44"/>
        <v>5.3766249296317401</v>
      </c>
      <c r="AD63" s="8">
        <f t="shared" si="45"/>
        <v>3.3596881352385188</v>
      </c>
      <c r="AE63" s="8">
        <f t="shared" si="46"/>
        <v>5.9532976350181102</v>
      </c>
      <c r="AF63" s="8">
        <f t="shared" si="47"/>
        <v>3.7200332349170981</v>
      </c>
    </row>
    <row r="64" spans="1:32" x14ac:dyDescent="0.25">
      <c r="A64">
        <v>34</v>
      </c>
      <c r="B64" s="8">
        <f t="shared" si="15"/>
        <v>0.59341194567807209</v>
      </c>
      <c r="C64" s="8">
        <f t="shared" si="20"/>
        <v>0.82903757255504162</v>
      </c>
      <c r="D64" s="8">
        <f t="shared" si="48"/>
        <v>0.5591929034707469</v>
      </c>
      <c r="E64" s="8">
        <f t="shared" si="49"/>
        <v>3.3161502902201594E-2</v>
      </c>
      <c r="F64" s="8">
        <f t="shared" si="50"/>
        <v>2.2367716138829825E-2</v>
      </c>
      <c r="G64" s="8">
        <f t="shared" si="51"/>
        <v>4.9742254353302429E-2</v>
      </c>
      <c r="H64" s="8">
        <f t="shared" si="52"/>
        <v>3.3551574208244769E-2</v>
      </c>
      <c r="I64" s="8">
        <f t="shared" si="26"/>
        <v>9.1194132981054513E-2</v>
      </c>
      <c r="J64" s="8">
        <f t="shared" si="27"/>
        <v>6.1511219381782112E-2</v>
      </c>
      <c r="K64" s="8">
        <f t="shared" si="18"/>
        <v>0.1326460116088066</v>
      </c>
      <c r="L64" s="8">
        <f t="shared" si="28"/>
        <v>8.9470864555319454E-2</v>
      </c>
      <c r="M64" s="8">
        <f t="shared" si="53"/>
        <v>0.45597066490527283</v>
      </c>
      <c r="N64" s="8">
        <f t="shared" si="54"/>
        <v>0.30755609690891078</v>
      </c>
      <c r="O64" s="8">
        <f t="shared" si="55"/>
        <v>0.77929531820173903</v>
      </c>
      <c r="P64" s="8">
        <f t="shared" si="19"/>
        <v>0.52564132926250207</v>
      </c>
      <c r="Q64" s="8">
        <f t="shared" si="56"/>
        <v>0.82903757255504162</v>
      </c>
      <c r="R64" s="8">
        <f t="shared" si="57"/>
        <v>0.5591929034707469</v>
      </c>
      <c r="S64" s="8">
        <f t="shared" si="34"/>
        <v>0.87877982690834422</v>
      </c>
      <c r="T64" s="8">
        <f t="shared" si="35"/>
        <v>0.59274447767899174</v>
      </c>
      <c r="U64" s="8">
        <f t="shared" si="36"/>
        <v>2.0062709255832005</v>
      </c>
      <c r="V64" s="8">
        <f t="shared" si="37"/>
        <v>1.3532468263992075</v>
      </c>
      <c r="W64" s="8">
        <f t="shared" si="38"/>
        <v>3.1337620242580577</v>
      </c>
      <c r="X64" s="8">
        <f t="shared" si="39"/>
        <v>2.1137491751194233</v>
      </c>
      <c r="Y64" s="8">
        <f t="shared" si="40"/>
        <v>3.9130573424597972</v>
      </c>
      <c r="Z64" s="8">
        <f t="shared" si="41"/>
        <v>2.6393905043819257</v>
      </c>
      <c r="AA64" s="8">
        <f t="shared" si="42"/>
        <v>4.6923526606615358</v>
      </c>
      <c r="AB64" s="8">
        <f t="shared" si="43"/>
        <v>3.1650318336444276</v>
      </c>
      <c r="AC64" s="8">
        <f t="shared" si="44"/>
        <v>5.2560982099989637</v>
      </c>
      <c r="AD64" s="8">
        <f t="shared" si="45"/>
        <v>3.5452830080045352</v>
      </c>
      <c r="AE64" s="8">
        <f t="shared" si="46"/>
        <v>5.8198437593363916</v>
      </c>
      <c r="AF64" s="8">
        <f t="shared" si="47"/>
        <v>3.9255341823646432</v>
      </c>
    </row>
    <row r="65" spans="1:32" x14ac:dyDescent="0.25">
      <c r="A65">
        <v>36</v>
      </c>
      <c r="B65" s="8">
        <f t="shared" si="15"/>
        <v>0.62831853071795862</v>
      </c>
      <c r="C65" s="8">
        <f t="shared" si="20"/>
        <v>0.80901699437494745</v>
      </c>
      <c r="D65" s="8">
        <f t="shared" si="48"/>
        <v>0.58778525229247314</v>
      </c>
      <c r="E65" s="8">
        <f t="shared" si="49"/>
        <v>3.2360679774997826E-2</v>
      </c>
      <c r="F65" s="8">
        <f t="shared" si="50"/>
        <v>2.3511410091698874E-2</v>
      </c>
      <c r="G65" s="8">
        <f t="shared" si="51"/>
        <v>4.8541019662496777E-2</v>
      </c>
      <c r="H65" s="8">
        <f t="shared" si="52"/>
        <v>3.5267115137548335E-2</v>
      </c>
      <c r="I65" s="8">
        <f t="shared" si="26"/>
        <v>8.8991869381244149E-2</v>
      </c>
      <c r="J65" s="8">
        <f t="shared" si="27"/>
        <v>6.4656377752171992E-2</v>
      </c>
      <c r="K65" s="8">
        <f t="shared" si="18"/>
        <v>0.12944271909999153</v>
      </c>
      <c r="L65" s="8">
        <f t="shared" si="28"/>
        <v>9.4045640366795649E-2</v>
      </c>
      <c r="M65" s="8">
        <f t="shared" si="53"/>
        <v>0.44495934690622102</v>
      </c>
      <c r="N65" s="8">
        <f t="shared" si="54"/>
        <v>0.32328188876086017</v>
      </c>
      <c r="O65" s="8">
        <f t="shared" si="55"/>
        <v>0.76047597471245054</v>
      </c>
      <c r="P65" s="8">
        <f t="shared" si="19"/>
        <v>0.5525181371549247</v>
      </c>
      <c r="Q65" s="8">
        <f t="shared" si="56"/>
        <v>0.80901699437494745</v>
      </c>
      <c r="R65" s="8">
        <f t="shared" si="57"/>
        <v>0.58778525229247314</v>
      </c>
      <c r="S65" s="8">
        <f t="shared" si="34"/>
        <v>0.85755801403744436</v>
      </c>
      <c r="T65" s="8">
        <f t="shared" si="35"/>
        <v>0.62305236743002157</v>
      </c>
      <c r="U65" s="8">
        <f t="shared" si="36"/>
        <v>1.9578211263873728</v>
      </c>
      <c r="V65" s="8">
        <f t="shared" si="37"/>
        <v>1.422440310547785</v>
      </c>
      <c r="W65" s="8">
        <f t="shared" si="38"/>
        <v>3.0580842387373015</v>
      </c>
      <c r="X65" s="8">
        <f t="shared" si="39"/>
        <v>2.2218282536655485</v>
      </c>
      <c r="Y65" s="8">
        <f t="shared" si="40"/>
        <v>3.8185602134497523</v>
      </c>
      <c r="Z65" s="8">
        <f t="shared" si="41"/>
        <v>2.7743463908204737</v>
      </c>
      <c r="AA65" s="8">
        <f t="shared" si="42"/>
        <v>4.5790361881622026</v>
      </c>
      <c r="AB65" s="8">
        <f t="shared" si="43"/>
        <v>3.3268645279753981</v>
      </c>
      <c r="AC65" s="8">
        <f t="shared" si="44"/>
        <v>5.1291677443371668</v>
      </c>
      <c r="AD65" s="8">
        <f t="shared" si="45"/>
        <v>3.7265584995342795</v>
      </c>
      <c r="AE65" s="8">
        <f t="shared" si="46"/>
        <v>5.6792993005121311</v>
      </c>
      <c r="AF65" s="8">
        <f t="shared" si="47"/>
        <v>4.126252471093161</v>
      </c>
    </row>
    <row r="66" spans="1:32" x14ac:dyDescent="0.25">
      <c r="A66">
        <v>38</v>
      </c>
      <c r="B66" s="8">
        <f t="shared" si="15"/>
        <v>0.66322511575784526</v>
      </c>
      <c r="C66" s="8">
        <f t="shared" si="20"/>
        <v>0.7880107536067219</v>
      </c>
      <c r="D66" s="8">
        <f t="shared" si="48"/>
        <v>0.61566147532565829</v>
      </c>
      <c r="E66" s="8">
        <f t="shared" si="49"/>
        <v>3.1520430144268807E-2</v>
      </c>
      <c r="F66" s="8">
        <f t="shared" si="50"/>
        <v>2.4626459013026278E-2</v>
      </c>
      <c r="G66" s="8">
        <f t="shared" si="51"/>
        <v>4.7280645216403246E-2</v>
      </c>
      <c r="H66" s="8">
        <f t="shared" si="52"/>
        <v>3.6939688519539444E-2</v>
      </c>
      <c r="I66" s="8">
        <f t="shared" si="26"/>
        <v>8.6681182896739345E-2</v>
      </c>
      <c r="J66" s="8">
        <f t="shared" si="27"/>
        <v>6.7722762285822358E-2</v>
      </c>
      <c r="K66" s="8">
        <f t="shared" si="18"/>
        <v>0.12608172057707545</v>
      </c>
      <c r="L66" s="8">
        <f t="shared" si="28"/>
        <v>9.8505836052105278E-2</v>
      </c>
      <c r="M66" s="8">
        <f t="shared" si="53"/>
        <v>0.43340591448369697</v>
      </c>
      <c r="N66" s="8">
        <f t="shared" si="54"/>
        <v>0.33861381142911201</v>
      </c>
      <c r="O66" s="8">
        <f t="shared" si="55"/>
        <v>0.7407301083903185</v>
      </c>
      <c r="P66" s="8">
        <f t="shared" si="19"/>
        <v>0.57872178680611874</v>
      </c>
      <c r="Q66" s="8">
        <f t="shared" si="56"/>
        <v>0.7880107536067219</v>
      </c>
      <c r="R66" s="8">
        <f t="shared" si="57"/>
        <v>0.61566147532565829</v>
      </c>
      <c r="S66" s="8">
        <f t="shared" si="34"/>
        <v>0.83529139882312531</v>
      </c>
      <c r="T66" s="8">
        <f t="shared" si="35"/>
        <v>0.65260116384519784</v>
      </c>
      <c r="U66" s="8">
        <f t="shared" si="36"/>
        <v>1.906986023728267</v>
      </c>
      <c r="V66" s="8">
        <f t="shared" si="37"/>
        <v>1.4899007702880931</v>
      </c>
      <c r="W66" s="8">
        <f t="shared" si="38"/>
        <v>2.978680648633409</v>
      </c>
      <c r="X66" s="8">
        <f t="shared" si="39"/>
        <v>2.3272003767309886</v>
      </c>
      <c r="Y66" s="8">
        <f t="shared" si="40"/>
        <v>3.719410757023728</v>
      </c>
      <c r="Z66" s="8">
        <f t="shared" si="41"/>
        <v>2.9059221635371077</v>
      </c>
      <c r="AA66" s="8">
        <f t="shared" si="42"/>
        <v>4.4601408654140462</v>
      </c>
      <c r="AB66" s="8">
        <f t="shared" si="43"/>
        <v>3.484643950343226</v>
      </c>
      <c r="AC66" s="8">
        <f t="shared" si="44"/>
        <v>4.9959881778666171</v>
      </c>
      <c r="AD66" s="8">
        <f t="shared" si="45"/>
        <v>3.9032937535646735</v>
      </c>
      <c r="AE66" s="8">
        <f t="shared" si="46"/>
        <v>5.5318354903191871</v>
      </c>
      <c r="AF66" s="8">
        <f t="shared" si="47"/>
        <v>4.3219435567861213</v>
      </c>
    </row>
    <row r="67" spans="1:32" x14ac:dyDescent="0.25">
      <c r="A67">
        <v>40</v>
      </c>
      <c r="B67" s="8">
        <f t="shared" si="15"/>
        <v>0.69813170079773179</v>
      </c>
      <c r="C67" s="8">
        <f t="shared" si="20"/>
        <v>0.76604444311897801</v>
      </c>
      <c r="D67" s="8">
        <f t="shared" si="48"/>
        <v>0.64278760968653925</v>
      </c>
      <c r="E67" s="8">
        <f t="shared" si="49"/>
        <v>3.0641777724759053E-2</v>
      </c>
      <c r="F67" s="8">
        <f t="shared" si="50"/>
        <v>2.5711504387461514E-2</v>
      </c>
      <c r="G67" s="8">
        <f t="shared" si="51"/>
        <v>4.5962666587138615E-2</v>
      </c>
      <c r="H67" s="8">
        <f t="shared" si="52"/>
        <v>3.8567256581192297E-2</v>
      </c>
      <c r="I67" s="8">
        <f t="shared" si="26"/>
        <v>8.4264888743087518E-2</v>
      </c>
      <c r="J67" s="8">
        <f t="shared" si="27"/>
        <v>7.0706637065519259E-2</v>
      </c>
      <c r="K67" s="8">
        <f t="shared" si="18"/>
        <v>0.12256711089903642</v>
      </c>
      <c r="L67" s="8">
        <f t="shared" si="28"/>
        <v>0.10284601754984622</v>
      </c>
      <c r="M67" s="8">
        <f t="shared" si="53"/>
        <v>0.42132444371543787</v>
      </c>
      <c r="N67" s="8">
        <f t="shared" si="54"/>
        <v>0.35353318532759653</v>
      </c>
      <c r="O67" s="8">
        <f t="shared" si="55"/>
        <v>0.72008177653183925</v>
      </c>
      <c r="P67" s="8">
        <f t="shared" si="19"/>
        <v>0.60422035310534683</v>
      </c>
      <c r="Q67" s="8">
        <f t="shared" si="56"/>
        <v>0.76604444311897801</v>
      </c>
      <c r="R67" s="8">
        <f t="shared" si="57"/>
        <v>0.64278760968653925</v>
      </c>
      <c r="S67" s="8">
        <f t="shared" si="34"/>
        <v>0.81200710970611678</v>
      </c>
      <c r="T67" s="8">
        <f t="shared" si="35"/>
        <v>0.68135486626773167</v>
      </c>
      <c r="U67" s="8">
        <f t="shared" si="36"/>
        <v>1.8538275523479268</v>
      </c>
      <c r="V67" s="8">
        <f t="shared" si="37"/>
        <v>1.5555460154414249</v>
      </c>
      <c r="W67" s="8">
        <f t="shared" si="38"/>
        <v>2.8956479949897371</v>
      </c>
      <c r="X67" s="8">
        <f t="shared" si="39"/>
        <v>2.4297371646151187</v>
      </c>
      <c r="Y67" s="8">
        <f t="shared" si="40"/>
        <v>3.6157297715215768</v>
      </c>
      <c r="Z67" s="8">
        <f t="shared" si="41"/>
        <v>3.0339575177204656</v>
      </c>
      <c r="AA67" s="8">
        <f t="shared" si="42"/>
        <v>4.3358115480534156</v>
      </c>
      <c r="AB67" s="8">
        <f t="shared" si="43"/>
        <v>3.6381778708258121</v>
      </c>
      <c r="AC67" s="8">
        <f t="shared" si="44"/>
        <v>4.8567217693743201</v>
      </c>
      <c r="AD67" s="8">
        <f t="shared" si="45"/>
        <v>4.0752734454126589</v>
      </c>
      <c r="AE67" s="8">
        <f t="shared" si="46"/>
        <v>5.3776319906952255</v>
      </c>
      <c r="AF67" s="8">
        <f t="shared" si="47"/>
        <v>4.5123690199995057</v>
      </c>
    </row>
    <row r="68" spans="1:32" x14ac:dyDescent="0.25">
      <c r="A68">
        <v>42</v>
      </c>
      <c r="B68" s="8">
        <f t="shared" si="15"/>
        <v>0.73303828583761843</v>
      </c>
      <c r="C68" s="8">
        <f t="shared" si="20"/>
        <v>0.74314482547739424</v>
      </c>
      <c r="D68" s="8">
        <f t="shared" si="48"/>
        <v>0.66913060635885824</v>
      </c>
      <c r="E68" s="8">
        <f t="shared" si="49"/>
        <v>2.9725793019095705E-2</v>
      </c>
      <c r="F68" s="8">
        <f t="shared" si="50"/>
        <v>2.6765224254354271E-2</v>
      </c>
      <c r="G68" s="8">
        <f t="shared" si="51"/>
        <v>4.4588689528643588E-2</v>
      </c>
      <c r="H68" s="8">
        <f t="shared" si="52"/>
        <v>4.0147836381531438E-2</v>
      </c>
      <c r="I68" s="8">
        <f t="shared" si="26"/>
        <v>8.17459308025133E-2</v>
      </c>
      <c r="J68" s="8">
        <f t="shared" si="27"/>
        <v>7.3604366699474344E-2</v>
      </c>
      <c r="K68" s="8">
        <f t="shared" si="18"/>
        <v>0.11890317207638303</v>
      </c>
      <c r="L68" s="8">
        <f t="shared" si="28"/>
        <v>0.10706089701741726</v>
      </c>
      <c r="M68" s="8">
        <f t="shared" si="53"/>
        <v>0.40872965401256678</v>
      </c>
      <c r="N68" s="8">
        <f t="shared" si="54"/>
        <v>0.368021833497372</v>
      </c>
      <c r="O68" s="8">
        <f t="shared" si="55"/>
        <v>0.69855613594875055</v>
      </c>
      <c r="P68" s="8">
        <f t="shared" si="19"/>
        <v>0.62898276997732672</v>
      </c>
      <c r="Q68" s="8">
        <f t="shared" si="56"/>
        <v>0.74314482547739424</v>
      </c>
      <c r="R68" s="8">
        <f t="shared" si="57"/>
        <v>0.66913060635885824</v>
      </c>
      <c r="S68" s="8">
        <f t="shared" si="34"/>
        <v>0.78773351500603794</v>
      </c>
      <c r="T68" s="8">
        <f t="shared" si="35"/>
        <v>0.70927844274038976</v>
      </c>
      <c r="U68" s="8">
        <f t="shared" si="36"/>
        <v>1.798410477655294</v>
      </c>
      <c r="V68" s="8">
        <f t="shared" si="37"/>
        <v>1.6192960673884369</v>
      </c>
      <c r="W68" s="8">
        <f t="shared" si="38"/>
        <v>2.8090874403045505</v>
      </c>
      <c r="X68" s="8">
        <f t="shared" si="39"/>
        <v>2.5293136920364843</v>
      </c>
      <c r="Y68" s="8">
        <f t="shared" si="40"/>
        <v>3.5076435762533014</v>
      </c>
      <c r="Z68" s="8">
        <f t="shared" si="41"/>
        <v>3.1582964620138112</v>
      </c>
      <c r="AA68" s="8">
        <f t="shared" si="42"/>
        <v>4.2061997122020518</v>
      </c>
      <c r="AB68" s="8">
        <f t="shared" si="43"/>
        <v>3.7872792319911377</v>
      </c>
      <c r="AC68" s="8">
        <f t="shared" si="44"/>
        <v>4.7115381935266791</v>
      </c>
      <c r="AD68" s="8">
        <f t="shared" si="45"/>
        <v>4.2422880443151607</v>
      </c>
      <c r="AE68" s="8">
        <f t="shared" si="46"/>
        <v>5.2168766748513073</v>
      </c>
      <c r="AF68" s="8">
        <f t="shared" si="47"/>
        <v>4.6972968566391842</v>
      </c>
    </row>
    <row r="69" spans="1:32" x14ac:dyDescent="0.25">
      <c r="A69">
        <v>44</v>
      </c>
      <c r="B69" s="8">
        <f t="shared" si="15"/>
        <v>0.76794487087750496</v>
      </c>
      <c r="C69" s="8">
        <f t="shared" si="20"/>
        <v>0.71933980033865119</v>
      </c>
      <c r="D69" s="8">
        <f t="shared" si="48"/>
        <v>0.69465837045899725</v>
      </c>
      <c r="E69" s="8">
        <f t="shared" si="49"/>
        <v>2.8773592013545984E-2</v>
      </c>
      <c r="F69" s="8">
        <f t="shared" si="50"/>
        <v>2.7786334818359827E-2</v>
      </c>
      <c r="G69" s="8">
        <f t="shared" si="51"/>
        <v>4.3160388020319011E-2</v>
      </c>
      <c r="H69" s="8">
        <f t="shared" si="52"/>
        <v>4.1679502227539779E-2</v>
      </c>
      <c r="I69" s="8">
        <f t="shared" si="26"/>
        <v>7.9127378037251575E-2</v>
      </c>
      <c r="J69" s="8">
        <f t="shared" si="27"/>
        <v>7.6412420750489637E-2</v>
      </c>
      <c r="K69" s="8">
        <f t="shared" si="18"/>
        <v>0.11509436805418413</v>
      </c>
      <c r="L69" s="8">
        <f t="shared" si="28"/>
        <v>0.1111453392734395</v>
      </c>
      <c r="M69" s="8">
        <f t="shared" si="53"/>
        <v>0.39563689018625808</v>
      </c>
      <c r="N69" s="8">
        <f t="shared" si="54"/>
        <v>0.38206210375244842</v>
      </c>
      <c r="O69" s="8">
        <f t="shared" si="55"/>
        <v>0.67617941231833212</v>
      </c>
      <c r="P69" s="8">
        <f t="shared" si="19"/>
        <v>0.65297886823145734</v>
      </c>
      <c r="Q69" s="8">
        <f t="shared" si="56"/>
        <v>0.71933980033865119</v>
      </c>
      <c r="R69" s="8">
        <f t="shared" si="57"/>
        <v>0.69465837045899725</v>
      </c>
      <c r="S69" s="8">
        <f t="shared" si="34"/>
        <v>0.76250018835897027</v>
      </c>
      <c r="T69" s="8">
        <f t="shared" si="35"/>
        <v>0.73633787268653716</v>
      </c>
      <c r="U69" s="8">
        <f t="shared" si="36"/>
        <v>1.7408023168195359</v>
      </c>
      <c r="V69" s="8">
        <f t="shared" si="37"/>
        <v>1.6810732565107733</v>
      </c>
      <c r="W69" s="8">
        <f t="shared" si="38"/>
        <v>2.7191044452801019</v>
      </c>
      <c r="X69" s="8">
        <f t="shared" si="39"/>
        <v>2.6258086403350096</v>
      </c>
      <c r="Y69" s="8">
        <f t="shared" si="40"/>
        <v>3.3952838575984341</v>
      </c>
      <c r="Z69" s="8">
        <f t="shared" si="41"/>
        <v>3.2787875085664675</v>
      </c>
      <c r="AA69" s="8">
        <f t="shared" si="42"/>
        <v>4.0714632699167659</v>
      </c>
      <c r="AB69" s="8">
        <f t="shared" si="43"/>
        <v>3.9317663767979245</v>
      </c>
      <c r="AC69" s="8">
        <f t="shared" si="44"/>
        <v>4.5606143341470489</v>
      </c>
      <c r="AD69" s="8">
        <f t="shared" si="45"/>
        <v>4.4041340687100421</v>
      </c>
      <c r="AE69" s="8">
        <f t="shared" si="46"/>
        <v>5.049765398377331</v>
      </c>
      <c r="AF69" s="8">
        <f t="shared" si="47"/>
        <v>4.8765017606221601</v>
      </c>
    </row>
    <row r="70" spans="1:32" x14ac:dyDescent="0.25">
      <c r="A70">
        <v>46</v>
      </c>
      <c r="B70" s="8">
        <f t="shared" si="15"/>
        <v>0.8028514559173916</v>
      </c>
      <c r="C70" s="8">
        <f t="shared" si="20"/>
        <v>0.69465837045899725</v>
      </c>
      <c r="D70" s="8">
        <f t="shared" si="48"/>
        <v>0.71933980033865108</v>
      </c>
      <c r="E70" s="8">
        <f t="shared" si="49"/>
        <v>2.7786334818359827E-2</v>
      </c>
      <c r="F70" s="8">
        <f t="shared" si="50"/>
        <v>2.8773592013545977E-2</v>
      </c>
      <c r="G70" s="8">
        <f t="shared" si="51"/>
        <v>4.1679502227539779E-2</v>
      </c>
      <c r="H70" s="8">
        <f t="shared" si="52"/>
        <v>4.3160388020319004E-2</v>
      </c>
      <c r="I70" s="8">
        <f t="shared" si="26"/>
        <v>7.6412420750489637E-2</v>
      </c>
      <c r="J70" s="8">
        <f t="shared" si="27"/>
        <v>7.9127378037251561E-2</v>
      </c>
      <c r="K70" s="8">
        <f t="shared" si="18"/>
        <v>0.1111453392734395</v>
      </c>
      <c r="L70" s="8">
        <f t="shared" si="28"/>
        <v>0.11509436805418412</v>
      </c>
      <c r="M70" s="8">
        <f t="shared" si="53"/>
        <v>0.38206210375244842</v>
      </c>
      <c r="N70" s="8">
        <f t="shared" si="54"/>
        <v>0.39563689018625803</v>
      </c>
      <c r="O70" s="8">
        <f t="shared" si="55"/>
        <v>0.65297886823145734</v>
      </c>
      <c r="P70" s="8">
        <f t="shared" si="19"/>
        <v>0.67617941231833201</v>
      </c>
      <c r="Q70" s="8">
        <f t="shared" si="56"/>
        <v>0.69465837045899725</v>
      </c>
      <c r="R70" s="8">
        <f t="shared" si="57"/>
        <v>0.71933980033865108</v>
      </c>
      <c r="S70" s="8">
        <f t="shared" si="34"/>
        <v>0.73633787268653716</v>
      </c>
      <c r="T70" s="8">
        <f t="shared" si="35"/>
        <v>0.76250018835897015</v>
      </c>
      <c r="U70" s="8">
        <f t="shared" si="36"/>
        <v>1.6810732565107733</v>
      </c>
      <c r="V70" s="8">
        <f t="shared" si="37"/>
        <v>1.7408023168195355</v>
      </c>
      <c r="W70" s="8">
        <f t="shared" si="38"/>
        <v>2.6258086403350096</v>
      </c>
      <c r="X70" s="8">
        <f t="shared" si="39"/>
        <v>2.7191044452801014</v>
      </c>
      <c r="Y70" s="8">
        <f t="shared" si="40"/>
        <v>3.2787875085664675</v>
      </c>
      <c r="Z70" s="8">
        <f t="shared" si="41"/>
        <v>3.3952838575984337</v>
      </c>
      <c r="AA70" s="8">
        <f t="shared" si="42"/>
        <v>3.9317663767979245</v>
      </c>
      <c r="AB70" s="8">
        <f t="shared" si="43"/>
        <v>4.071463269916765</v>
      </c>
      <c r="AC70" s="8">
        <f t="shared" si="44"/>
        <v>4.4041340687100421</v>
      </c>
      <c r="AD70" s="8">
        <f t="shared" si="45"/>
        <v>4.560614334147048</v>
      </c>
      <c r="AE70" s="8">
        <f t="shared" si="46"/>
        <v>4.8765017606221601</v>
      </c>
      <c r="AF70" s="8">
        <f t="shared" si="47"/>
        <v>5.0497653983773301</v>
      </c>
    </row>
    <row r="71" spans="1:32" x14ac:dyDescent="0.25">
      <c r="A71">
        <v>48</v>
      </c>
      <c r="B71" s="8">
        <f t="shared" si="15"/>
        <v>0.83775804095727824</v>
      </c>
      <c r="C71" s="8">
        <f t="shared" si="20"/>
        <v>0.66913060635885824</v>
      </c>
      <c r="D71" s="8">
        <f t="shared" si="48"/>
        <v>0.74314482547739424</v>
      </c>
      <c r="E71" s="8">
        <f t="shared" si="49"/>
        <v>2.6765224254354271E-2</v>
      </c>
      <c r="F71" s="8">
        <f t="shared" si="50"/>
        <v>2.9725793019095705E-2</v>
      </c>
      <c r="G71" s="8">
        <f t="shared" si="51"/>
        <v>4.0147836381531438E-2</v>
      </c>
      <c r="H71" s="8">
        <f t="shared" si="52"/>
        <v>4.4588689528643588E-2</v>
      </c>
      <c r="I71" s="8">
        <f t="shared" si="26"/>
        <v>7.3604366699474344E-2</v>
      </c>
      <c r="J71" s="8">
        <f t="shared" si="27"/>
        <v>8.17459308025133E-2</v>
      </c>
      <c r="K71" s="8">
        <f t="shared" si="18"/>
        <v>0.10706089701741726</v>
      </c>
      <c r="L71" s="8">
        <f t="shared" si="28"/>
        <v>0.11890317207638303</v>
      </c>
      <c r="M71" s="8">
        <f t="shared" si="53"/>
        <v>0.368021833497372</v>
      </c>
      <c r="N71" s="8">
        <f t="shared" si="54"/>
        <v>0.40872965401256678</v>
      </c>
      <c r="O71" s="8">
        <f t="shared" si="55"/>
        <v>0.62898276997732672</v>
      </c>
      <c r="P71" s="8">
        <f t="shared" si="19"/>
        <v>0.69855613594875055</v>
      </c>
      <c r="Q71" s="8">
        <f t="shared" si="56"/>
        <v>0.66913060635885824</v>
      </c>
      <c r="R71" s="8">
        <f t="shared" si="57"/>
        <v>0.74314482547739424</v>
      </c>
      <c r="S71" s="8">
        <f t="shared" si="34"/>
        <v>0.70927844274038976</v>
      </c>
      <c r="T71" s="8">
        <f t="shared" si="35"/>
        <v>0.78773351500603794</v>
      </c>
      <c r="U71" s="8">
        <f t="shared" si="36"/>
        <v>1.6192960673884369</v>
      </c>
      <c r="V71" s="8">
        <f t="shared" si="37"/>
        <v>1.798410477655294</v>
      </c>
      <c r="W71" s="8">
        <f t="shared" si="38"/>
        <v>2.5293136920364843</v>
      </c>
      <c r="X71" s="8">
        <f t="shared" si="39"/>
        <v>2.8090874403045505</v>
      </c>
      <c r="Y71" s="8">
        <f t="shared" si="40"/>
        <v>3.1582964620138112</v>
      </c>
      <c r="Z71" s="8">
        <f t="shared" si="41"/>
        <v>3.5076435762533014</v>
      </c>
      <c r="AA71" s="8">
        <f t="shared" si="42"/>
        <v>3.7872792319911377</v>
      </c>
      <c r="AB71" s="8">
        <f t="shared" si="43"/>
        <v>4.2061997122020518</v>
      </c>
      <c r="AC71" s="8">
        <f t="shared" si="44"/>
        <v>4.2422880443151607</v>
      </c>
      <c r="AD71" s="8">
        <f t="shared" si="45"/>
        <v>4.7115381935266791</v>
      </c>
      <c r="AE71" s="8">
        <f t="shared" si="46"/>
        <v>4.6972968566391842</v>
      </c>
      <c r="AF71" s="8">
        <f t="shared" si="47"/>
        <v>5.2168766748513073</v>
      </c>
    </row>
    <row r="72" spans="1:32" x14ac:dyDescent="0.25">
      <c r="A72">
        <v>50</v>
      </c>
      <c r="B72" s="8">
        <f t="shared" si="15"/>
        <v>0.87266462599716477</v>
      </c>
      <c r="C72" s="8">
        <f t="shared" si="20"/>
        <v>0.64278760968653936</v>
      </c>
      <c r="D72" s="8">
        <f t="shared" si="48"/>
        <v>0.76604444311897801</v>
      </c>
      <c r="E72" s="8">
        <f t="shared" si="49"/>
        <v>2.5711504387461517E-2</v>
      </c>
      <c r="F72" s="8">
        <f t="shared" si="50"/>
        <v>3.0641777724759053E-2</v>
      </c>
      <c r="G72" s="8">
        <f t="shared" si="51"/>
        <v>3.8567256581192304E-2</v>
      </c>
      <c r="H72" s="8">
        <f t="shared" si="52"/>
        <v>4.5962666587138615E-2</v>
      </c>
      <c r="I72" s="8">
        <f t="shared" si="26"/>
        <v>7.0706637065519273E-2</v>
      </c>
      <c r="J72" s="8">
        <f t="shared" si="27"/>
        <v>8.4264888743087518E-2</v>
      </c>
      <c r="K72" s="8">
        <f t="shared" si="18"/>
        <v>0.10284601754984625</v>
      </c>
      <c r="L72" s="8">
        <f t="shared" si="28"/>
        <v>0.12256711089903642</v>
      </c>
      <c r="M72" s="8">
        <f t="shared" si="53"/>
        <v>0.35353318532759659</v>
      </c>
      <c r="N72" s="8">
        <f t="shared" si="54"/>
        <v>0.42132444371543787</v>
      </c>
      <c r="O72" s="8">
        <f t="shared" si="55"/>
        <v>0.60422035310534694</v>
      </c>
      <c r="P72" s="8">
        <f t="shared" si="19"/>
        <v>0.72008177653183925</v>
      </c>
      <c r="Q72" s="8">
        <f t="shared" si="56"/>
        <v>0.64278760968653936</v>
      </c>
      <c r="R72" s="8">
        <f t="shared" si="57"/>
        <v>0.76604444311897801</v>
      </c>
      <c r="S72" s="8">
        <f t="shared" si="34"/>
        <v>0.68135486626773178</v>
      </c>
      <c r="T72" s="8">
        <f t="shared" si="35"/>
        <v>0.81200710970611678</v>
      </c>
      <c r="U72" s="8">
        <f t="shared" si="36"/>
        <v>1.5555460154414251</v>
      </c>
      <c r="V72" s="8">
        <f t="shared" si="37"/>
        <v>1.8538275523479268</v>
      </c>
      <c r="W72" s="8">
        <f t="shared" si="38"/>
        <v>2.4297371646151191</v>
      </c>
      <c r="X72" s="8">
        <f t="shared" si="39"/>
        <v>2.8956479949897371</v>
      </c>
      <c r="Y72" s="8">
        <f t="shared" si="40"/>
        <v>3.0339575177204661</v>
      </c>
      <c r="Z72" s="8">
        <f t="shared" si="41"/>
        <v>3.6157297715215768</v>
      </c>
      <c r="AA72" s="8">
        <f t="shared" si="42"/>
        <v>3.638177870825813</v>
      </c>
      <c r="AB72" s="8">
        <f t="shared" si="43"/>
        <v>4.3358115480534156</v>
      </c>
      <c r="AC72" s="8">
        <f t="shared" si="44"/>
        <v>4.0752734454126598</v>
      </c>
      <c r="AD72" s="8">
        <f t="shared" si="45"/>
        <v>4.8567217693743201</v>
      </c>
      <c r="AE72" s="8">
        <f t="shared" si="46"/>
        <v>4.5123690199995057</v>
      </c>
      <c r="AF72" s="8">
        <f t="shared" si="47"/>
        <v>5.3776319906952255</v>
      </c>
    </row>
    <row r="73" spans="1:32" x14ac:dyDescent="0.25">
      <c r="A73">
        <v>52</v>
      </c>
      <c r="B73" s="8">
        <f t="shared" si="15"/>
        <v>0.90757121103705141</v>
      </c>
      <c r="C73" s="8">
        <f t="shared" si="20"/>
        <v>0.61566147532565829</v>
      </c>
      <c r="D73" s="8">
        <f t="shared" si="48"/>
        <v>0.78801075360672201</v>
      </c>
      <c r="E73" s="8">
        <f t="shared" si="49"/>
        <v>2.4626459013026278E-2</v>
      </c>
      <c r="F73" s="8">
        <f t="shared" si="50"/>
        <v>3.1520430144268807E-2</v>
      </c>
      <c r="G73" s="8">
        <f t="shared" si="51"/>
        <v>3.6939688519539444E-2</v>
      </c>
      <c r="H73" s="8">
        <f t="shared" si="52"/>
        <v>4.7280645216403253E-2</v>
      </c>
      <c r="I73" s="8">
        <f t="shared" si="26"/>
        <v>6.7722762285822358E-2</v>
      </c>
      <c r="J73" s="8">
        <f t="shared" si="27"/>
        <v>8.6681182896739359E-2</v>
      </c>
      <c r="K73" s="8">
        <f t="shared" si="18"/>
        <v>9.8505836052105278E-2</v>
      </c>
      <c r="L73" s="8">
        <f t="shared" si="28"/>
        <v>0.12608172057707545</v>
      </c>
      <c r="M73" s="8">
        <f t="shared" si="53"/>
        <v>0.33861381142911201</v>
      </c>
      <c r="N73" s="8">
        <f t="shared" si="54"/>
        <v>0.43340591448369703</v>
      </c>
      <c r="O73" s="8">
        <f t="shared" si="55"/>
        <v>0.57872178680611874</v>
      </c>
      <c r="P73" s="8">
        <f t="shared" si="19"/>
        <v>0.74073010839031861</v>
      </c>
      <c r="Q73" s="8">
        <f t="shared" si="56"/>
        <v>0.61566147532565829</v>
      </c>
      <c r="R73" s="8">
        <f t="shared" si="57"/>
        <v>0.78801075360672201</v>
      </c>
      <c r="S73" s="8">
        <f t="shared" si="34"/>
        <v>0.65260116384519784</v>
      </c>
      <c r="T73" s="8">
        <f t="shared" si="35"/>
        <v>0.83529139882312542</v>
      </c>
      <c r="U73" s="8">
        <f t="shared" si="36"/>
        <v>1.4899007702880931</v>
      </c>
      <c r="V73" s="8">
        <f t="shared" si="37"/>
        <v>1.9069860237282672</v>
      </c>
      <c r="W73" s="8">
        <f t="shared" si="38"/>
        <v>2.3272003767309886</v>
      </c>
      <c r="X73" s="8">
        <f t="shared" si="39"/>
        <v>2.9786806486334094</v>
      </c>
      <c r="Y73" s="8">
        <f t="shared" si="40"/>
        <v>2.9059221635371077</v>
      </c>
      <c r="Z73" s="8">
        <f t="shared" si="41"/>
        <v>3.7194107570237285</v>
      </c>
      <c r="AA73" s="8">
        <f t="shared" si="42"/>
        <v>3.484643950343226</v>
      </c>
      <c r="AB73" s="8">
        <f t="shared" si="43"/>
        <v>4.4601408654140471</v>
      </c>
      <c r="AC73" s="8">
        <f t="shared" si="44"/>
        <v>3.9032937535646735</v>
      </c>
      <c r="AD73" s="8">
        <f t="shared" si="45"/>
        <v>4.9959881778666171</v>
      </c>
      <c r="AE73" s="8">
        <f t="shared" si="46"/>
        <v>4.3219435567861213</v>
      </c>
      <c r="AF73" s="8">
        <f t="shared" si="47"/>
        <v>5.531835490319188</v>
      </c>
    </row>
    <row r="74" spans="1:32" x14ac:dyDescent="0.25">
      <c r="A74">
        <v>54</v>
      </c>
      <c r="B74" s="8">
        <f t="shared" si="15"/>
        <v>0.94247779607693793</v>
      </c>
      <c r="C74" s="8">
        <f t="shared" si="20"/>
        <v>0.58778525229247314</v>
      </c>
      <c r="D74" s="8">
        <f t="shared" si="48"/>
        <v>0.80901699437494745</v>
      </c>
      <c r="E74" s="8">
        <f t="shared" si="49"/>
        <v>2.3511410091698874E-2</v>
      </c>
      <c r="F74" s="8">
        <f t="shared" si="50"/>
        <v>3.2360679774997826E-2</v>
      </c>
      <c r="G74" s="8">
        <f t="shared" si="51"/>
        <v>3.5267115137548335E-2</v>
      </c>
      <c r="H74" s="8">
        <f t="shared" si="52"/>
        <v>4.8541019662496777E-2</v>
      </c>
      <c r="I74" s="8">
        <f t="shared" si="26"/>
        <v>6.4656377752171992E-2</v>
      </c>
      <c r="J74" s="8">
        <f t="shared" si="27"/>
        <v>8.8991869381244149E-2</v>
      </c>
      <c r="K74" s="8">
        <f t="shared" si="18"/>
        <v>9.4045640366795649E-2</v>
      </c>
      <c r="L74" s="8">
        <f t="shared" si="28"/>
        <v>0.12944271909999153</v>
      </c>
      <c r="M74" s="8">
        <f t="shared" si="53"/>
        <v>0.32328188876086017</v>
      </c>
      <c r="N74" s="8">
        <f t="shared" si="54"/>
        <v>0.44495934690622102</v>
      </c>
      <c r="O74" s="8">
        <f t="shared" si="55"/>
        <v>0.5525181371549247</v>
      </c>
      <c r="P74" s="8">
        <f t="shared" si="19"/>
        <v>0.76047597471245054</v>
      </c>
      <c r="Q74" s="8">
        <f t="shared" si="56"/>
        <v>0.58778525229247314</v>
      </c>
      <c r="R74" s="8">
        <f t="shared" si="57"/>
        <v>0.80901699437494745</v>
      </c>
      <c r="S74" s="8">
        <f t="shared" si="34"/>
        <v>0.62305236743002157</v>
      </c>
      <c r="T74" s="8">
        <f t="shared" si="35"/>
        <v>0.85755801403744436</v>
      </c>
      <c r="U74" s="8">
        <f t="shared" si="36"/>
        <v>1.422440310547785</v>
      </c>
      <c r="V74" s="8">
        <f t="shared" si="37"/>
        <v>1.9578211263873728</v>
      </c>
      <c r="W74" s="8">
        <f t="shared" si="38"/>
        <v>2.2218282536655485</v>
      </c>
      <c r="X74" s="8">
        <f t="shared" si="39"/>
        <v>3.0580842387373015</v>
      </c>
      <c r="Y74" s="8">
        <f t="shared" si="40"/>
        <v>2.7743463908204737</v>
      </c>
      <c r="Z74" s="8">
        <f t="shared" si="41"/>
        <v>3.8185602134497523</v>
      </c>
      <c r="AA74" s="8">
        <f t="shared" si="42"/>
        <v>3.3268645279753981</v>
      </c>
      <c r="AB74" s="8">
        <f t="shared" si="43"/>
        <v>4.5790361881622026</v>
      </c>
      <c r="AC74" s="8">
        <f t="shared" si="44"/>
        <v>3.7265584995342795</v>
      </c>
      <c r="AD74" s="8">
        <f t="shared" si="45"/>
        <v>5.1291677443371668</v>
      </c>
      <c r="AE74" s="8">
        <f t="shared" si="46"/>
        <v>4.126252471093161</v>
      </c>
      <c r="AF74" s="8">
        <f t="shared" si="47"/>
        <v>5.6792993005121311</v>
      </c>
    </row>
    <row r="75" spans="1:32" x14ac:dyDescent="0.25">
      <c r="A75">
        <v>56</v>
      </c>
      <c r="B75" s="8">
        <f t="shared" si="15"/>
        <v>0.97738438111682457</v>
      </c>
      <c r="C75" s="8">
        <f t="shared" si="20"/>
        <v>0.55919290347074679</v>
      </c>
      <c r="D75" s="8">
        <f t="shared" si="48"/>
        <v>0.82903757255504174</v>
      </c>
      <c r="E75" s="8">
        <f t="shared" si="49"/>
        <v>2.2367716138829822E-2</v>
      </c>
      <c r="F75" s="8">
        <f t="shared" si="50"/>
        <v>3.3161502902201594E-2</v>
      </c>
      <c r="G75" s="8">
        <f t="shared" si="51"/>
        <v>3.3551574208244762E-2</v>
      </c>
      <c r="H75" s="8">
        <f t="shared" si="52"/>
        <v>4.9742254353302436E-2</v>
      </c>
      <c r="I75" s="8">
        <f t="shared" si="26"/>
        <v>6.1511219381782098E-2</v>
      </c>
      <c r="J75" s="8">
        <f t="shared" si="27"/>
        <v>9.1194132981054526E-2</v>
      </c>
      <c r="K75" s="8">
        <f t="shared" si="18"/>
        <v>8.947086455531944E-2</v>
      </c>
      <c r="L75" s="8">
        <f t="shared" si="28"/>
        <v>0.13264601160880662</v>
      </c>
      <c r="M75" s="8">
        <f t="shared" si="53"/>
        <v>0.30755609690891073</v>
      </c>
      <c r="N75" s="8">
        <f t="shared" si="54"/>
        <v>0.45597066490527288</v>
      </c>
      <c r="O75" s="8">
        <f t="shared" si="55"/>
        <v>0.52564132926250196</v>
      </c>
      <c r="P75" s="8">
        <f t="shared" si="19"/>
        <v>0.77929531820173914</v>
      </c>
      <c r="Q75" s="8">
        <f t="shared" si="56"/>
        <v>0.55919290347074679</v>
      </c>
      <c r="R75" s="8">
        <f t="shared" si="57"/>
        <v>0.82903757255504174</v>
      </c>
      <c r="S75" s="8">
        <f t="shared" si="34"/>
        <v>0.59274447767899163</v>
      </c>
      <c r="T75" s="8">
        <f t="shared" si="35"/>
        <v>0.87877982690834433</v>
      </c>
      <c r="U75" s="8">
        <f t="shared" si="36"/>
        <v>1.3532468263992072</v>
      </c>
      <c r="V75" s="8">
        <f t="shared" si="37"/>
        <v>2.006270925583201</v>
      </c>
      <c r="W75" s="8">
        <f t="shared" si="38"/>
        <v>2.1137491751194228</v>
      </c>
      <c r="X75" s="8">
        <f t="shared" si="39"/>
        <v>3.1337620242580582</v>
      </c>
      <c r="Y75" s="8">
        <f t="shared" si="40"/>
        <v>2.6393905043819252</v>
      </c>
      <c r="Z75" s="8">
        <f t="shared" si="41"/>
        <v>3.9130573424597976</v>
      </c>
      <c r="AA75" s="8">
        <f t="shared" si="42"/>
        <v>3.1650318336444268</v>
      </c>
      <c r="AB75" s="8">
        <f t="shared" si="43"/>
        <v>4.6923526606615367</v>
      </c>
      <c r="AC75" s="8">
        <f t="shared" si="44"/>
        <v>3.5452830080045348</v>
      </c>
      <c r="AD75" s="8">
        <f t="shared" si="45"/>
        <v>5.2560982099989646</v>
      </c>
      <c r="AE75" s="8">
        <f t="shared" si="46"/>
        <v>3.9255341823646424</v>
      </c>
      <c r="AF75" s="8">
        <f t="shared" si="47"/>
        <v>5.8198437593363925</v>
      </c>
    </row>
    <row r="76" spans="1:32" x14ac:dyDescent="0.25">
      <c r="A76">
        <v>58</v>
      </c>
      <c r="B76" s="8">
        <f t="shared" si="15"/>
        <v>1.0122909661567112</v>
      </c>
      <c r="C76" s="8">
        <f t="shared" si="20"/>
        <v>0.5299192642332049</v>
      </c>
      <c r="D76" s="8">
        <f t="shared" si="48"/>
        <v>0.84804809615642596</v>
      </c>
      <c r="E76" s="8">
        <f t="shared" si="49"/>
        <v>2.1196770569328147E-2</v>
      </c>
      <c r="F76" s="8">
        <f t="shared" si="50"/>
        <v>3.392192384625696E-2</v>
      </c>
      <c r="G76" s="8">
        <f t="shared" si="51"/>
        <v>3.179515585399225E-2</v>
      </c>
      <c r="H76" s="8">
        <f t="shared" si="52"/>
        <v>5.0882885769385482E-2</v>
      </c>
      <c r="I76" s="8">
        <f t="shared" si="26"/>
        <v>5.8291119065652493E-2</v>
      </c>
      <c r="J76" s="8">
        <f t="shared" si="27"/>
        <v>9.3285290577206789E-2</v>
      </c>
      <c r="K76" s="8">
        <f t="shared" si="18"/>
        <v>8.4787082277312742E-2</v>
      </c>
      <c r="L76" s="8">
        <f t="shared" si="28"/>
        <v>0.13568769538502809</v>
      </c>
      <c r="M76" s="8">
        <f t="shared" si="53"/>
        <v>0.29145559532826265</v>
      </c>
      <c r="N76" s="8">
        <f t="shared" si="54"/>
        <v>0.46642645288603424</v>
      </c>
      <c r="O76" s="8">
        <f t="shared" si="55"/>
        <v>0.49812410837921256</v>
      </c>
      <c r="P76" s="8">
        <f t="shared" si="19"/>
        <v>0.79716521038704036</v>
      </c>
      <c r="Q76" s="8">
        <f t="shared" si="56"/>
        <v>0.5299192642332049</v>
      </c>
      <c r="R76" s="8">
        <f t="shared" si="57"/>
        <v>0.84804809615642596</v>
      </c>
      <c r="S76" s="8">
        <f t="shared" si="34"/>
        <v>0.56171442008719719</v>
      </c>
      <c r="T76" s="8">
        <f t="shared" si="35"/>
        <v>0.89893098192581156</v>
      </c>
      <c r="U76" s="8">
        <f t="shared" si="36"/>
        <v>1.2824046194443559</v>
      </c>
      <c r="V76" s="8">
        <f t="shared" si="37"/>
        <v>2.0522763926985506</v>
      </c>
      <c r="W76" s="8">
        <f t="shared" si="38"/>
        <v>2.0030948188015145</v>
      </c>
      <c r="X76" s="8">
        <f t="shared" si="39"/>
        <v>3.2056218034712902</v>
      </c>
      <c r="Y76" s="8">
        <f t="shared" si="40"/>
        <v>2.5012189271807275</v>
      </c>
      <c r="Z76" s="8">
        <f t="shared" si="41"/>
        <v>4.002787013858331</v>
      </c>
      <c r="AA76" s="8">
        <f t="shared" si="42"/>
        <v>2.99934303555994</v>
      </c>
      <c r="AB76" s="8">
        <f t="shared" si="43"/>
        <v>4.7999522242453709</v>
      </c>
      <c r="AC76" s="8">
        <f t="shared" si="44"/>
        <v>3.3596881352385188</v>
      </c>
      <c r="AD76" s="8">
        <f t="shared" si="45"/>
        <v>5.3766249296317401</v>
      </c>
      <c r="AE76" s="8">
        <f t="shared" si="46"/>
        <v>3.7200332349170981</v>
      </c>
      <c r="AF76" s="8">
        <f t="shared" si="47"/>
        <v>5.9532976350181102</v>
      </c>
    </row>
    <row r="77" spans="1:32" x14ac:dyDescent="0.25">
      <c r="A77">
        <v>60</v>
      </c>
      <c r="B77" s="8">
        <f t="shared" si="15"/>
        <v>1.0471975511965976</v>
      </c>
      <c r="C77" s="8">
        <f t="shared" si="20"/>
        <v>0.50000000000000011</v>
      </c>
      <c r="D77" s="8">
        <f t="shared" si="48"/>
        <v>0.8660254037844386</v>
      </c>
      <c r="E77" s="8">
        <f t="shared" si="49"/>
        <v>1.9999999999999959E-2</v>
      </c>
      <c r="F77" s="8">
        <f t="shared" si="50"/>
        <v>3.464101615137747E-2</v>
      </c>
      <c r="G77" s="8">
        <f t="shared" si="51"/>
        <v>2.9999999999999964E-2</v>
      </c>
      <c r="H77" s="8">
        <f t="shared" si="52"/>
        <v>5.1961524227066243E-2</v>
      </c>
      <c r="I77" s="8">
        <f t="shared" si="26"/>
        <v>5.4999999999999973E-2</v>
      </c>
      <c r="J77" s="8">
        <f t="shared" si="27"/>
        <v>9.5262794416288168E-2</v>
      </c>
      <c r="K77" s="8">
        <f t="shared" si="18"/>
        <v>7.9999999999999974E-2</v>
      </c>
      <c r="L77" s="8">
        <f t="shared" si="28"/>
        <v>0.1385640646055101</v>
      </c>
      <c r="M77" s="8">
        <f t="shared" si="53"/>
        <v>0.27500000000000002</v>
      </c>
      <c r="N77" s="8">
        <f t="shared" si="54"/>
        <v>0.47631397208144116</v>
      </c>
      <c r="O77" s="8">
        <f t="shared" si="55"/>
        <v>0.47000000000000008</v>
      </c>
      <c r="P77" s="8">
        <f t="shared" si="19"/>
        <v>0.81406387955737225</v>
      </c>
      <c r="Q77" s="8">
        <f t="shared" si="56"/>
        <v>0.50000000000000011</v>
      </c>
      <c r="R77" s="8">
        <f t="shared" si="57"/>
        <v>0.8660254037844386</v>
      </c>
      <c r="S77" s="8">
        <f t="shared" si="34"/>
        <v>0.53000000000000014</v>
      </c>
      <c r="T77" s="8">
        <f t="shared" si="35"/>
        <v>0.91798692801150494</v>
      </c>
      <c r="U77" s="8">
        <f t="shared" si="36"/>
        <v>1.2100000000000002</v>
      </c>
      <c r="V77" s="8">
        <f t="shared" si="37"/>
        <v>2.0957814771583414</v>
      </c>
      <c r="W77" s="8">
        <f t="shared" si="38"/>
        <v>1.8900000000000006</v>
      </c>
      <c r="X77" s="8">
        <f t="shared" si="39"/>
        <v>3.2735760263051783</v>
      </c>
      <c r="Y77" s="8">
        <f t="shared" si="40"/>
        <v>2.3600000000000008</v>
      </c>
      <c r="Z77" s="8">
        <f t="shared" si="41"/>
        <v>4.0876399058625505</v>
      </c>
      <c r="AA77" s="8">
        <f t="shared" si="42"/>
        <v>2.8300000000000005</v>
      </c>
      <c r="AB77" s="8">
        <f t="shared" si="43"/>
        <v>4.9017037854199224</v>
      </c>
      <c r="AC77" s="8">
        <f t="shared" si="44"/>
        <v>3.1700000000000008</v>
      </c>
      <c r="AD77" s="8">
        <f t="shared" si="45"/>
        <v>5.4906010599933408</v>
      </c>
      <c r="AE77" s="8">
        <f t="shared" si="46"/>
        <v>3.5100000000000007</v>
      </c>
      <c r="AF77" s="8">
        <f t="shared" si="47"/>
        <v>6.0794983345667584</v>
      </c>
    </row>
    <row r="78" spans="1:32" x14ac:dyDescent="0.25">
      <c r="A78">
        <v>62</v>
      </c>
      <c r="B78" s="8">
        <f t="shared" si="15"/>
        <v>1.0821041362364843</v>
      </c>
      <c r="C78" s="8">
        <f t="shared" si="20"/>
        <v>0.46947156278589086</v>
      </c>
      <c r="D78" s="8">
        <f t="shared" si="48"/>
        <v>0.88294759285892688</v>
      </c>
      <c r="E78" s="8">
        <f t="shared" si="49"/>
        <v>1.8778862511435592E-2</v>
      </c>
      <c r="F78" s="8">
        <f t="shared" si="50"/>
        <v>3.5317903714356995E-2</v>
      </c>
      <c r="G78" s="8">
        <f t="shared" si="51"/>
        <v>2.8168293767153411E-2</v>
      </c>
      <c r="H78" s="8">
        <f t="shared" si="52"/>
        <v>5.2976855571535537E-2</v>
      </c>
      <c r="I78" s="8">
        <f t="shared" si="26"/>
        <v>5.1641871906447957E-2</v>
      </c>
      <c r="J78" s="8">
        <f t="shared" si="27"/>
        <v>9.712423521448188E-2</v>
      </c>
      <c r="K78" s="8">
        <f t="shared" si="18"/>
        <v>7.5115450045742493E-2</v>
      </c>
      <c r="L78" s="8">
        <f t="shared" si="28"/>
        <v>0.14127161485742823</v>
      </c>
      <c r="M78" s="8">
        <f t="shared" si="53"/>
        <v>0.25820935953223995</v>
      </c>
      <c r="N78" s="8">
        <f t="shared" si="54"/>
        <v>0.48562117607240973</v>
      </c>
      <c r="O78" s="8">
        <f t="shared" si="55"/>
        <v>0.4413032690187374</v>
      </c>
      <c r="P78" s="8">
        <f t="shared" si="19"/>
        <v>0.82997073728739124</v>
      </c>
      <c r="Q78" s="8">
        <f t="shared" si="56"/>
        <v>0.46947156278589086</v>
      </c>
      <c r="R78" s="8">
        <f t="shared" si="57"/>
        <v>0.88294759285892688</v>
      </c>
      <c r="S78" s="8">
        <f t="shared" si="34"/>
        <v>0.49763985655304432</v>
      </c>
      <c r="T78" s="8">
        <f t="shared" si="35"/>
        <v>0.93592444843046252</v>
      </c>
      <c r="U78" s="8">
        <f t="shared" si="36"/>
        <v>1.136121181941856</v>
      </c>
      <c r="V78" s="8">
        <f t="shared" si="37"/>
        <v>2.1367331747186031</v>
      </c>
      <c r="W78" s="8">
        <f t="shared" si="38"/>
        <v>1.7746025073306675</v>
      </c>
      <c r="X78" s="8">
        <f t="shared" si="39"/>
        <v>3.3375419010067437</v>
      </c>
      <c r="Y78" s="8">
        <f t="shared" si="40"/>
        <v>2.215905776349405</v>
      </c>
      <c r="Z78" s="8">
        <f t="shared" si="41"/>
        <v>4.1675126382941352</v>
      </c>
      <c r="AA78" s="8">
        <f t="shared" si="42"/>
        <v>2.6572090453681425</v>
      </c>
      <c r="AB78" s="8">
        <f t="shared" si="43"/>
        <v>4.9974833755815267</v>
      </c>
      <c r="AC78" s="8">
        <f t="shared" si="44"/>
        <v>2.9764497080625478</v>
      </c>
      <c r="AD78" s="8">
        <f t="shared" si="45"/>
        <v>5.5978877387255963</v>
      </c>
      <c r="AE78" s="8">
        <f t="shared" si="46"/>
        <v>3.2956903707569536</v>
      </c>
      <c r="AF78" s="8">
        <f t="shared" si="47"/>
        <v>6.1982921018696659</v>
      </c>
    </row>
    <row r="79" spans="1:32" x14ac:dyDescent="0.25">
      <c r="A79">
        <v>64</v>
      </c>
      <c r="B79" s="8">
        <f t="shared" si="15"/>
        <v>1.1170107212763709</v>
      </c>
      <c r="C79" s="8">
        <f t="shared" si="20"/>
        <v>0.43837114678907746</v>
      </c>
      <c r="D79" s="8">
        <f t="shared" si="48"/>
        <v>0.89879404629916704</v>
      </c>
      <c r="E79" s="8">
        <f t="shared" si="49"/>
        <v>1.7534845871563058E-2</v>
      </c>
      <c r="F79" s="8">
        <f t="shared" si="50"/>
        <v>3.59517618519666E-2</v>
      </c>
      <c r="G79" s="8">
        <f t="shared" si="51"/>
        <v>2.6302268807344611E-2</v>
      </c>
      <c r="H79" s="8">
        <f t="shared" si="52"/>
        <v>5.3927642777949945E-2</v>
      </c>
      <c r="I79" s="8">
        <f t="shared" si="26"/>
        <v>4.8220826146798484E-2</v>
      </c>
      <c r="J79" s="8">
        <f t="shared" si="27"/>
        <v>9.8867345092908301E-2</v>
      </c>
      <c r="K79" s="8">
        <f t="shared" si="18"/>
        <v>7.0139383486252357E-2</v>
      </c>
      <c r="L79" s="8">
        <f t="shared" si="28"/>
        <v>0.14380704740786665</v>
      </c>
      <c r="M79" s="8">
        <f t="shared" si="53"/>
        <v>0.24110413073399256</v>
      </c>
      <c r="N79" s="8">
        <f t="shared" si="54"/>
        <v>0.49433672546454183</v>
      </c>
      <c r="O79" s="8">
        <f t="shared" si="55"/>
        <v>0.41206887798173281</v>
      </c>
      <c r="P79" s="8">
        <f t="shared" ref="P79:P111" si="58">K$20*$D79</f>
        <v>0.844866403521217</v>
      </c>
      <c r="Q79" s="8">
        <f t="shared" si="56"/>
        <v>0.43837114678907746</v>
      </c>
      <c r="R79" s="8">
        <f t="shared" si="57"/>
        <v>0.89879404629916704</v>
      </c>
      <c r="S79" s="8">
        <f t="shared" si="34"/>
        <v>0.46467341559642211</v>
      </c>
      <c r="T79" s="8">
        <f t="shared" si="35"/>
        <v>0.95272168907711707</v>
      </c>
      <c r="U79" s="8">
        <f t="shared" si="36"/>
        <v>1.0608581752295674</v>
      </c>
      <c r="V79" s="8">
        <f t="shared" si="37"/>
        <v>2.1750815920439841</v>
      </c>
      <c r="W79" s="8">
        <f t="shared" si="38"/>
        <v>1.6570429348627129</v>
      </c>
      <c r="X79" s="8">
        <f t="shared" si="39"/>
        <v>3.3974414950108516</v>
      </c>
      <c r="Y79" s="8">
        <f t="shared" si="40"/>
        <v>2.0691118128444459</v>
      </c>
      <c r="Z79" s="8">
        <f t="shared" si="41"/>
        <v>4.2423078985320686</v>
      </c>
      <c r="AA79" s="8">
        <f t="shared" si="42"/>
        <v>2.4811806908261786</v>
      </c>
      <c r="AB79" s="8">
        <f t="shared" si="43"/>
        <v>5.0871743020532856</v>
      </c>
      <c r="AC79" s="8">
        <f t="shared" si="44"/>
        <v>2.7792730706427511</v>
      </c>
      <c r="AD79" s="8">
        <f t="shared" si="45"/>
        <v>5.6983542535367189</v>
      </c>
      <c r="AE79" s="8">
        <f t="shared" si="46"/>
        <v>3.0773654504593235</v>
      </c>
      <c r="AF79" s="8">
        <f t="shared" si="47"/>
        <v>6.3095342050201522</v>
      </c>
    </row>
    <row r="80" spans="1:32" x14ac:dyDescent="0.25">
      <c r="A80">
        <v>66</v>
      </c>
      <c r="B80" s="8">
        <f t="shared" si="15"/>
        <v>1.1519173063162575</v>
      </c>
      <c r="C80" s="8">
        <f t="shared" si="20"/>
        <v>0.40673664307580021</v>
      </c>
      <c r="D80" s="8">
        <f t="shared" si="48"/>
        <v>0.91354545764260087</v>
      </c>
      <c r="E80" s="8">
        <f t="shared" si="49"/>
        <v>1.6269465723031971E-2</v>
      </c>
      <c r="F80" s="8">
        <f t="shared" si="50"/>
        <v>3.6541818305703952E-2</v>
      </c>
      <c r="G80" s="8">
        <f t="shared" si="51"/>
        <v>2.4404198584547978E-2</v>
      </c>
      <c r="H80" s="8">
        <f t="shared" si="52"/>
        <v>5.4812727458555977E-2</v>
      </c>
      <c r="I80" s="8">
        <f t="shared" si="26"/>
        <v>4.4741030738337989E-2</v>
      </c>
      <c r="J80" s="8">
        <f t="shared" si="27"/>
        <v>0.10049000034068602</v>
      </c>
      <c r="K80" s="8">
        <f t="shared" si="18"/>
        <v>6.5077862892127997E-2</v>
      </c>
      <c r="L80" s="8">
        <f t="shared" si="28"/>
        <v>0.14616727322281606</v>
      </c>
      <c r="M80" s="8">
        <f t="shared" si="53"/>
        <v>0.22370515369169008</v>
      </c>
      <c r="N80" s="8">
        <f t="shared" si="54"/>
        <v>0.50245000170343046</v>
      </c>
      <c r="O80" s="8">
        <f t="shared" si="55"/>
        <v>0.3823324444912522</v>
      </c>
      <c r="P80" s="8">
        <f t="shared" si="58"/>
        <v>0.85873273018404472</v>
      </c>
      <c r="Q80" s="8">
        <f t="shared" si="56"/>
        <v>0.40673664307580021</v>
      </c>
      <c r="R80" s="8">
        <f t="shared" si="57"/>
        <v>0.91354545764260087</v>
      </c>
      <c r="S80" s="8">
        <f t="shared" si="34"/>
        <v>0.43114084166034822</v>
      </c>
      <c r="T80" s="8">
        <f t="shared" si="35"/>
        <v>0.96835818510115701</v>
      </c>
      <c r="U80" s="8">
        <f t="shared" si="36"/>
        <v>0.98430267624343648</v>
      </c>
      <c r="V80" s="8">
        <f t="shared" si="37"/>
        <v>2.2107800074950941</v>
      </c>
      <c r="W80" s="8">
        <f t="shared" si="38"/>
        <v>1.5374645108265248</v>
      </c>
      <c r="X80" s="8">
        <f t="shared" si="39"/>
        <v>3.4532018298890317</v>
      </c>
      <c r="Y80" s="8">
        <f t="shared" si="40"/>
        <v>1.9197969553177772</v>
      </c>
      <c r="Z80" s="8">
        <f t="shared" si="41"/>
        <v>4.3119345600730767</v>
      </c>
      <c r="AA80" s="8">
        <f t="shared" si="42"/>
        <v>2.3021293998090293</v>
      </c>
      <c r="AB80" s="8">
        <f t="shared" si="43"/>
        <v>5.1706672902571214</v>
      </c>
      <c r="AC80" s="8">
        <f t="shared" si="44"/>
        <v>2.5787103171005734</v>
      </c>
      <c r="AD80" s="8">
        <f t="shared" si="45"/>
        <v>5.7918782014540895</v>
      </c>
      <c r="AE80" s="8">
        <f t="shared" si="46"/>
        <v>2.8552912343921171</v>
      </c>
      <c r="AF80" s="8">
        <f t="shared" si="47"/>
        <v>6.4130891126510576</v>
      </c>
    </row>
    <row r="81" spans="1:32" x14ac:dyDescent="0.25">
      <c r="A81">
        <v>68</v>
      </c>
      <c r="B81" s="8">
        <f t="shared" si="15"/>
        <v>1.1868238913561442</v>
      </c>
      <c r="C81" s="8">
        <f t="shared" si="20"/>
        <v>0.37460659341591196</v>
      </c>
      <c r="D81" s="8">
        <f t="shared" si="48"/>
        <v>0.92718385456678742</v>
      </c>
      <c r="E81" s="8">
        <f t="shared" si="49"/>
        <v>1.4984263736636446E-2</v>
      </c>
      <c r="F81" s="8">
        <f t="shared" si="50"/>
        <v>3.7087354182671416E-2</v>
      </c>
      <c r="G81" s="8">
        <f t="shared" si="51"/>
        <v>2.2476395604954687E-2</v>
      </c>
      <c r="H81" s="8">
        <f t="shared" si="52"/>
        <v>5.5631031274007169E-2</v>
      </c>
      <c r="I81" s="8">
        <f t="shared" si="26"/>
        <v>4.1206725275750283E-2</v>
      </c>
      <c r="J81" s="8">
        <f t="shared" si="27"/>
        <v>0.10199022400234654</v>
      </c>
      <c r="K81" s="8">
        <f t="shared" si="18"/>
        <v>5.9937054946545887E-2</v>
      </c>
      <c r="L81" s="8">
        <f t="shared" si="28"/>
        <v>0.14834941673068591</v>
      </c>
      <c r="M81" s="8">
        <f t="shared" si="53"/>
        <v>0.20603362637875156</v>
      </c>
      <c r="N81" s="8">
        <f t="shared" si="54"/>
        <v>0.50995112001173304</v>
      </c>
      <c r="O81" s="8">
        <f t="shared" si="55"/>
        <v>0.35213019781095722</v>
      </c>
      <c r="P81" s="8">
        <f t="shared" si="58"/>
        <v>0.87155282329278017</v>
      </c>
      <c r="Q81" s="8">
        <f t="shared" si="56"/>
        <v>0.37460659341591196</v>
      </c>
      <c r="R81" s="8">
        <f t="shared" si="57"/>
        <v>0.92718385456678742</v>
      </c>
      <c r="S81" s="8">
        <f t="shared" si="34"/>
        <v>0.39708298902086669</v>
      </c>
      <c r="T81" s="8">
        <f t="shared" si="35"/>
        <v>0.98281488584079468</v>
      </c>
      <c r="U81" s="8">
        <f t="shared" si="36"/>
        <v>0.90654795606650695</v>
      </c>
      <c r="V81" s="8">
        <f t="shared" si="37"/>
        <v>2.2437849280516255</v>
      </c>
      <c r="W81" s="8">
        <f t="shared" si="38"/>
        <v>1.4160129231121472</v>
      </c>
      <c r="X81" s="8">
        <f t="shared" si="39"/>
        <v>3.5047549702624567</v>
      </c>
      <c r="Y81" s="8">
        <f t="shared" si="40"/>
        <v>1.7681431209231047</v>
      </c>
      <c r="Z81" s="8">
        <f t="shared" si="41"/>
        <v>4.3763077935552372</v>
      </c>
      <c r="AA81" s="8">
        <f t="shared" si="42"/>
        <v>2.1202733187340619</v>
      </c>
      <c r="AB81" s="8">
        <f t="shared" si="43"/>
        <v>5.2478606168480173</v>
      </c>
      <c r="AC81" s="8">
        <f t="shared" si="44"/>
        <v>2.3750058022568816</v>
      </c>
      <c r="AD81" s="8">
        <f t="shared" si="45"/>
        <v>5.8783456379534318</v>
      </c>
      <c r="AE81" s="8">
        <f t="shared" si="46"/>
        <v>2.6297382857797018</v>
      </c>
      <c r="AF81" s="8">
        <f t="shared" si="47"/>
        <v>6.5088306590588472</v>
      </c>
    </row>
    <row r="82" spans="1:32" x14ac:dyDescent="0.25">
      <c r="A82">
        <v>70</v>
      </c>
      <c r="B82" s="8">
        <f t="shared" si="15"/>
        <v>1.2217304763960306</v>
      </c>
      <c r="C82" s="8">
        <f t="shared" si="20"/>
        <v>0.34202014332566882</v>
      </c>
      <c r="D82" s="8">
        <f t="shared" si="48"/>
        <v>0.93969262078590832</v>
      </c>
      <c r="E82" s="8">
        <f t="shared" si="49"/>
        <v>1.3680805733026722E-2</v>
      </c>
      <c r="F82" s="8">
        <f t="shared" si="50"/>
        <v>3.7587704831436246E-2</v>
      </c>
      <c r="G82" s="8">
        <f t="shared" si="51"/>
        <v>2.0521208599540101E-2</v>
      </c>
      <c r="H82" s="8">
        <f t="shared" si="52"/>
        <v>5.6381557247154421E-2</v>
      </c>
      <c r="I82" s="8">
        <f t="shared" si="26"/>
        <v>3.7622215765823544E-2</v>
      </c>
      <c r="J82" s="8">
        <f t="shared" si="27"/>
        <v>0.10336618828644983</v>
      </c>
      <c r="K82" s="8">
        <f t="shared" si="18"/>
        <v>5.4723222932106984E-2</v>
      </c>
      <c r="L82" s="8">
        <f t="shared" si="28"/>
        <v>0.15035081932574526</v>
      </c>
      <c r="M82" s="8">
        <f t="shared" si="53"/>
        <v>0.18811107882911782</v>
      </c>
      <c r="N82" s="8">
        <f t="shared" si="54"/>
        <v>0.5168309414322495</v>
      </c>
      <c r="O82" s="8">
        <f t="shared" si="55"/>
        <v>0.32149893472612867</v>
      </c>
      <c r="P82" s="8">
        <f t="shared" si="58"/>
        <v>0.88331106353875377</v>
      </c>
      <c r="Q82" s="8">
        <f t="shared" si="56"/>
        <v>0.34202014332566882</v>
      </c>
      <c r="R82" s="8">
        <f t="shared" si="57"/>
        <v>0.93969262078590832</v>
      </c>
      <c r="S82" s="8">
        <f t="shared" si="34"/>
        <v>0.36254135192520898</v>
      </c>
      <c r="T82" s="8">
        <f t="shared" si="35"/>
        <v>0.99607417803306286</v>
      </c>
      <c r="U82" s="8">
        <f t="shared" si="36"/>
        <v>0.82768874684811855</v>
      </c>
      <c r="V82" s="8">
        <f t="shared" si="37"/>
        <v>2.2740561423018981</v>
      </c>
      <c r="W82" s="8">
        <f t="shared" si="38"/>
        <v>1.2928361417710283</v>
      </c>
      <c r="X82" s="8">
        <f t="shared" si="39"/>
        <v>3.5520381065707336</v>
      </c>
      <c r="Y82" s="8">
        <f t="shared" si="40"/>
        <v>1.6143350764971571</v>
      </c>
      <c r="Z82" s="8">
        <f t="shared" si="41"/>
        <v>4.4353491701094878</v>
      </c>
      <c r="AA82" s="8">
        <f t="shared" si="42"/>
        <v>1.9358340112232857</v>
      </c>
      <c r="AB82" s="8">
        <f t="shared" si="43"/>
        <v>5.3186602336482416</v>
      </c>
      <c r="AC82" s="8">
        <f t="shared" si="44"/>
        <v>2.1684077086847404</v>
      </c>
      <c r="AD82" s="8">
        <f t="shared" si="45"/>
        <v>5.9576512157826587</v>
      </c>
      <c r="AE82" s="8">
        <f t="shared" si="46"/>
        <v>2.4009814061461952</v>
      </c>
      <c r="AF82" s="8">
        <f t="shared" si="47"/>
        <v>6.5966421979170757</v>
      </c>
    </row>
    <row r="83" spans="1:32" x14ac:dyDescent="0.25">
      <c r="A83">
        <v>72</v>
      </c>
      <c r="B83" s="8">
        <f t="shared" si="15"/>
        <v>1.2566370614359172</v>
      </c>
      <c r="C83" s="8">
        <f t="shared" si="20"/>
        <v>0.30901699437494745</v>
      </c>
      <c r="D83" s="8">
        <f t="shared" si="48"/>
        <v>0.95105651629515353</v>
      </c>
      <c r="E83" s="8">
        <f t="shared" si="49"/>
        <v>1.2360679774997871E-2</v>
      </c>
      <c r="F83" s="8">
        <f t="shared" si="50"/>
        <v>3.8042260651806055E-2</v>
      </c>
      <c r="G83" s="8">
        <f t="shared" si="51"/>
        <v>1.854101966249682E-2</v>
      </c>
      <c r="H83" s="8">
        <f t="shared" si="52"/>
        <v>5.7063390977709127E-2</v>
      </c>
      <c r="I83" s="8">
        <f t="shared" si="26"/>
        <v>3.3991869381244197E-2</v>
      </c>
      <c r="J83" s="8">
        <f t="shared" si="27"/>
        <v>0.10461621679246681</v>
      </c>
      <c r="K83" s="8">
        <f t="shared" si="18"/>
        <v>4.9442719099991567E-2</v>
      </c>
      <c r="L83" s="8">
        <f t="shared" si="28"/>
        <v>0.1521690426072245</v>
      </c>
      <c r="M83" s="8">
        <f t="shared" si="53"/>
        <v>0.16995934690622108</v>
      </c>
      <c r="N83" s="8">
        <f t="shared" si="54"/>
        <v>0.52308108396233433</v>
      </c>
      <c r="O83" s="8">
        <f t="shared" si="55"/>
        <v>0.29047597471245057</v>
      </c>
      <c r="P83" s="8">
        <f t="shared" si="58"/>
        <v>0.89399312531744424</v>
      </c>
      <c r="Q83" s="8">
        <f t="shared" si="56"/>
        <v>0.30901699437494745</v>
      </c>
      <c r="R83" s="8">
        <f t="shared" si="57"/>
        <v>0.95105651629515353</v>
      </c>
      <c r="S83" s="8">
        <f t="shared" si="34"/>
        <v>0.32755801403744433</v>
      </c>
      <c r="T83" s="8">
        <f t="shared" si="35"/>
        <v>1.0081199072728628</v>
      </c>
      <c r="U83" s="8">
        <f t="shared" si="36"/>
        <v>0.74782112638737286</v>
      </c>
      <c r="V83" s="8">
        <f t="shared" si="37"/>
        <v>2.3015567694342716</v>
      </c>
      <c r="W83" s="8">
        <f t="shared" si="38"/>
        <v>1.1680842387373014</v>
      </c>
      <c r="X83" s="8">
        <f t="shared" si="39"/>
        <v>3.5949936315956807</v>
      </c>
      <c r="Y83" s="8">
        <f t="shared" si="40"/>
        <v>1.4585602134497522</v>
      </c>
      <c r="Z83" s="8">
        <f t="shared" si="41"/>
        <v>4.4889867569131257</v>
      </c>
      <c r="AA83" s="8">
        <f t="shared" si="42"/>
        <v>1.7490361881622025</v>
      </c>
      <c r="AB83" s="8">
        <f t="shared" si="43"/>
        <v>5.3829798822305692</v>
      </c>
      <c r="AC83" s="8">
        <f t="shared" si="44"/>
        <v>1.9591677443371669</v>
      </c>
      <c r="AD83" s="8">
        <f t="shared" si="45"/>
        <v>6.0296983133112736</v>
      </c>
      <c r="AE83" s="8">
        <f t="shared" si="46"/>
        <v>2.1692993005121308</v>
      </c>
      <c r="AF83" s="8">
        <f t="shared" si="47"/>
        <v>6.6764167443919771</v>
      </c>
    </row>
    <row r="84" spans="1:32" x14ac:dyDescent="0.25">
      <c r="A84">
        <v>74</v>
      </c>
      <c r="B84" s="8">
        <f t="shared" si="15"/>
        <v>1.2915436464758039</v>
      </c>
      <c r="C84" s="8">
        <f t="shared" si="20"/>
        <v>0.27563735581699916</v>
      </c>
      <c r="D84" s="8">
        <f t="shared" si="48"/>
        <v>0.96126169593831889</v>
      </c>
      <c r="E84" s="8">
        <f t="shared" si="49"/>
        <v>1.1025494232679942E-2</v>
      </c>
      <c r="F84" s="8">
        <f t="shared" si="50"/>
        <v>3.845046783753267E-2</v>
      </c>
      <c r="G84" s="8">
        <f t="shared" si="51"/>
        <v>1.6538241349019926E-2</v>
      </c>
      <c r="H84" s="8">
        <f t="shared" si="52"/>
        <v>5.7675701756299054E-2</v>
      </c>
      <c r="I84" s="8">
        <f t="shared" si="26"/>
        <v>3.0320109139869884E-2</v>
      </c>
      <c r="J84" s="8">
        <f t="shared" si="27"/>
        <v>0.105738786553215</v>
      </c>
      <c r="K84" s="8">
        <f t="shared" si="18"/>
        <v>4.4101976930719843E-2</v>
      </c>
      <c r="L84" s="8">
        <f t="shared" si="28"/>
        <v>0.15380187135013096</v>
      </c>
      <c r="M84" s="8">
        <f t="shared" si="53"/>
        <v>0.15160054569934953</v>
      </c>
      <c r="N84" s="8">
        <f t="shared" si="54"/>
        <v>0.52869393276607535</v>
      </c>
      <c r="O84" s="8">
        <f t="shared" si="55"/>
        <v>0.25909911446797917</v>
      </c>
      <c r="P84" s="8">
        <f t="shared" si="58"/>
        <v>0.90358599418201968</v>
      </c>
      <c r="Q84" s="8">
        <f t="shared" si="56"/>
        <v>0.27563735581699916</v>
      </c>
      <c r="R84" s="8">
        <f t="shared" si="57"/>
        <v>0.96126169593831889</v>
      </c>
      <c r="S84" s="8">
        <f t="shared" si="34"/>
        <v>0.29217559716601915</v>
      </c>
      <c r="T84" s="8">
        <f t="shared" si="35"/>
        <v>1.0189373976946181</v>
      </c>
      <c r="U84" s="8">
        <f t="shared" si="36"/>
        <v>0.66704240107713797</v>
      </c>
      <c r="V84" s="8">
        <f t="shared" si="37"/>
        <v>2.3262533041707316</v>
      </c>
      <c r="W84" s="8">
        <f t="shared" si="38"/>
        <v>1.041909204988257</v>
      </c>
      <c r="X84" s="8">
        <f t="shared" si="39"/>
        <v>3.6335692106468458</v>
      </c>
      <c r="Y84" s="8">
        <f t="shared" si="40"/>
        <v>1.3010083194562363</v>
      </c>
      <c r="Z84" s="8">
        <f t="shared" si="41"/>
        <v>4.5371552048288661</v>
      </c>
      <c r="AA84" s="8">
        <f t="shared" si="42"/>
        <v>1.5601074339242154</v>
      </c>
      <c r="AB84" s="8">
        <f t="shared" si="43"/>
        <v>5.4407411990108852</v>
      </c>
      <c r="AC84" s="8">
        <f t="shared" si="44"/>
        <v>1.7475408358797746</v>
      </c>
      <c r="AD84" s="8">
        <f t="shared" si="45"/>
        <v>6.0943991522489416</v>
      </c>
      <c r="AE84" s="8">
        <f t="shared" si="46"/>
        <v>1.9349742378353341</v>
      </c>
      <c r="AF84" s="8">
        <f t="shared" si="47"/>
        <v>6.748057105486998</v>
      </c>
    </row>
    <row r="85" spans="1:32" x14ac:dyDescent="0.25">
      <c r="A85">
        <v>76</v>
      </c>
      <c r="B85" s="8">
        <f t="shared" si="15"/>
        <v>1.3264502315156905</v>
      </c>
      <c r="C85" s="8">
        <f t="shared" si="20"/>
        <v>0.24192189559966767</v>
      </c>
      <c r="D85" s="8">
        <f t="shared" si="48"/>
        <v>0.97029572627599647</v>
      </c>
      <c r="E85" s="8">
        <f t="shared" si="49"/>
        <v>9.6768758239866859E-3</v>
      </c>
      <c r="F85" s="8">
        <f t="shared" si="50"/>
        <v>3.8811829051039776E-2</v>
      </c>
      <c r="G85" s="8">
        <f t="shared" si="51"/>
        <v>1.4515313735980039E-2</v>
      </c>
      <c r="H85" s="8">
        <f t="shared" si="52"/>
        <v>5.8217743576559705E-2</v>
      </c>
      <c r="I85" s="8">
        <f t="shared" si="26"/>
        <v>2.6611408515963424E-2</v>
      </c>
      <c r="J85" s="8">
        <f t="shared" si="27"/>
        <v>0.10673252989035953</v>
      </c>
      <c r="K85" s="8">
        <f t="shared" si="18"/>
        <v>3.8707503295946806E-2</v>
      </c>
      <c r="L85" s="8">
        <f t="shared" si="28"/>
        <v>0.15524731620415935</v>
      </c>
      <c r="M85" s="8">
        <f t="shared" si="53"/>
        <v>0.13305704257981721</v>
      </c>
      <c r="N85" s="8">
        <f t="shared" si="54"/>
        <v>0.53366264945179798</v>
      </c>
      <c r="O85" s="8">
        <f t="shared" si="55"/>
        <v>0.22740658186368759</v>
      </c>
      <c r="P85" s="8">
        <f t="shared" si="58"/>
        <v>0.91207798269943663</v>
      </c>
      <c r="Q85" s="8">
        <f t="shared" si="56"/>
        <v>0.24192189559966767</v>
      </c>
      <c r="R85" s="8">
        <f t="shared" si="57"/>
        <v>0.97029572627599647</v>
      </c>
      <c r="S85" s="8">
        <f t="shared" si="34"/>
        <v>0.25643720933564773</v>
      </c>
      <c r="T85" s="8">
        <f t="shared" si="35"/>
        <v>1.0285134698525562</v>
      </c>
      <c r="U85" s="8">
        <f t="shared" si="36"/>
        <v>0.58545098735119572</v>
      </c>
      <c r="V85" s="8">
        <f t="shared" si="37"/>
        <v>2.3481156575879112</v>
      </c>
      <c r="W85" s="8">
        <f t="shared" si="38"/>
        <v>0.91446476536674381</v>
      </c>
      <c r="X85" s="8">
        <f t="shared" si="39"/>
        <v>3.6677178453232671</v>
      </c>
      <c r="Y85" s="8">
        <f t="shared" si="40"/>
        <v>1.1418713472304316</v>
      </c>
      <c r="Z85" s="8">
        <f t="shared" si="41"/>
        <v>4.5797958280227036</v>
      </c>
      <c r="AA85" s="8">
        <f t="shared" si="42"/>
        <v>1.3692779290941191</v>
      </c>
      <c r="AB85" s="8">
        <f t="shared" si="43"/>
        <v>5.4918738107221401</v>
      </c>
      <c r="AC85" s="8">
        <f t="shared" si="44"/>
        <v>1.5337848181018929</v>
      </c>
      <c r="AD85" s="8">
        <f t="shared" si="45"/>
        <v>6.1516749045898171</v>
      </c>
      <c r="AE85" s="8">
        <f t="shared" si="46"/>
        <v>1.698291707109667</v>
      </c>
      <c r="AF85" s="8">
        <f t="shared" si="47"/>
        <v>6.8114759984574951</v>
      </c>
    </row>
    <row r="86" spans="1:32" x14ac:dyDescent="0.25">
      <c r="A86">
        <v>78</v>
      </c>
      <c r="B86" s="8">
        <f t="shared" si="15"/>
        <v>1.3613568165555769</v>
      </c>
      <c r="C86" s="8">
        <f t="shared" si="20"/>
        <v>0.20791169081775945</v>
      </c>
      <c r="D86" s="8">
        <f t="shared" si="48"/>
        <v>0.97814760073380558</v>
      </c>
      <c r="E86" s="8">
        <f t="shared" si="49"/>
        <v>8.3164676327103591E-3</v>
      </c>
      <c r="F86" s="8">
        <f t="shared" si="50"/>
        <v>3.9125904029352135E-2</v>
      </c>
      <c r="G86" s="8">
        <f t="shared" si="51"/>
        <v>1.247470144906555E-2</v>
      </c>
      <c r="H86" s="8">
        <f t="shared" si="52"/>
        <v>5.8688856044028251E-2</v>
      </c>
      <c r="I86" s="8">
        <f t="shared" si="26"/>
        <v>2.2870285989953523E-2</v>
      </c>
      <c r="J86" s="8">
        <f t="shared" si="27"/>
        <v>0.10759623608071853</v>
      </c>
      <c r="K86" s="8">
        <f t="shared" si="18"/>
        <v>3.3265870530841499E-2</v>
      </c>
      <c r="L86" s="8">
        <f t="shared" si="28"/>
        <v>0.15650361611740882</v>
      </c>
      <c r="M86" s="8">
        <f t="shared" si="53"/>
        <v>0.11435142994976769</v>
      </c>
      <c r="N86" s="8">
        <f t="shared" si="54"/>
        <v>0.537981180403593</v>
      </c>
      <c r="O86" s="8">
        <f t="shared" si="55"/>
        <v>0.19543698936869389</v>
      </c>
      <c r="P86" s="8">
        <f t="shared" si="58"/>
        <v>0.91945874468977717</v>
      </c>
      <c r="Q86" s="8">
        <f t="shared" si="56"/>
        <v>0.20791169081775945</v>
      </c>
      <c r="R86" s="8">
        <f t="shared" si="57"/>
        <v>0.97814760073380558</v>
      </c>
      <c r="S86" s="8">
        <f t="shared" si="34"/>
        <v>0.22038639226682502</v>
      </c>
      <c r="T86" s="8">
        <f t="shared" si="35"/>
        <v>1.0368364567778339</v>
      </c>
      <c r="U86" s="8">
        <f t="shared" si="36"/>
        <v>0.50314629177897785</v>
      </c>
      <c r="V86" s="8">
        <f t="shared" si="37"/>
        <v>2.3671171937758095</v>
      </c>
      <c r="W86" s="8">
        <f t="shared" si="38"/>
        <v>0.78590619129113082</v>
      </c>
      <c r="X86" s="8">
        <f t="shared" si="39"/>
        <v>3.6973979307737852</v>
      </c>
      <c r="Y86" s="8">
        <f t="shared" si="40"/>
        <v>0.98134318065982473</v>
      </c>
      <c r="Z86" s="8">
        <f t="shared" si="41"/>
        <v>4.6168566754635627</v>
      </c>
      <c r="AA86" s="8">
        <f t="shared" si="42"/>
        <v>1.1767801700285185</v>
      </c>
      <c r="AB86" s="8">
        <f t="shared" si="43"/>
        <v>5.5363154201533398</v>
      </c>
      <c r="AC86" s="8">
        <f t="shared" si="44"/>
        <v>1.3181601197845949</v>
      </c>
      <c r="AD86" s="8">
        <f t="shared" si="45"/>
        <v>6.2014557886523276</v>
      </c>
      <c r="AE86" s="8">
        <f t="shared" si="46"/>
        <v>1.4595400695406713</v>
      </c>
      <c r="AF86" s="8">
        <f t="shared" si="47"/>
        <v>6.8665961571513146</v>
      </c>
    </row>
    <row r="87" spans="1:32" x14ac:dyDescent="0.25">
      <c r="A87">
        <v>80</v>
      </c>
      <c r="B87" s="8">
        <f t="shared" si="15"/>
        <v>1.3962634015954636</v>
      </c>
      <c r="C87" s="8">
        <f t="shared" si="20"/>
        <v>0.17364817766693041</v>
      </c>
      <c r="D87" s="8">
        <f t="shared" si="48"/>
        <v>0.98480775301220802</v>
      </c>
      <c r="E87" s="8">
        <f t="shared" si="49"/>
        <v>6.9459271066772011E-3</v>
      </c>
      <c r="F87" s="8">
        <f t="shared" si="50"/>
        <v>3.939231012048823E-2</v>
      </c>
      <c r="G87" s="8">
        <f t="shared" si="51"/>
        <v>1.0418890660015809E-2</v>
      </c>
      <c r="H87" s="8">
        <f t="shared" si="52"/>
        <v>5.9088465180732394E-2</v>
      </c>
      <c r="I87" s="8">
        <f t="shared" si="26"/>
        <v>1.9101299543362329E-2</v>
      </c>
      <c r="J87" s="8">
        <f t="shared" si="27"/>
        <v>0.1083288528313428</v>
      </c>
      <c r="K87" s="8">
        <f t="shared" si="18"/>
        <v>2.7783708426708853E-2</v>
      </c>
      <c r="L87" s="8">
        <f t="shared" si="28"/>
        <v>0.1575692404819532</v>
      </c>
      <c r="M87" s="8">
        <f t="shared" si="53"/>
        <v>9.5506497716811717E-2</v>
      </c>
      <c r="N87" s="8">
        <f t="shared" si="54"/>
        <v>0.54164426415671429</v>
      </c>
      <c r="O87" s="8">
        <f t="shared" si="55"/>
        <v>0.16322928700691458</v>
      </c>
      <c r="P87" s="8">
        <f t="shared" si="58"/>
        <v>0.9257192878314755</v>
      </c>
      <c r="Q87" s="8">
        <f t="shared" si="56"/>
        <v>0.17364817766693041</v>
      </c>
      <c r="R87" s="8">
        <f t="shared" si="57"/>
        <v>0.98480775301220802</v>
      </c>
      <c r="S87" s="8">
        <f t="shared" si="34"/>
        <v>0.18406706832694625</v>
      </c>
      <c r="T87" s="8">
        <f t="shared" si="35"/>
        <v>1.0438962181929405</v>
      </c>
      <c r="U87" s="8">
        <f t="shared" si="36"/>
        <v>0.42022858995397161</v>
      </c>
      <c r="V87" s="8">
        <f t="shared" si="37"/>
        <v>2.3832347622895433</v>
      </c>
      <c r="W87" s="8">
        <f t="shared" si="38"/>
        <v>0.65639011158099703</v>
      </c>
      <c r="X87" s="8">
        <f t="shared" si="39"/>
        <v>3.7225733063861464</v>
      </c>
      <c r="Y87" s="8">
        <f t="shared" si="40"/>
        <v>0.81961939858791166</v>
      </c>
      <c r="Z87" s="8">
        <f t="shared" si="41"/>
        <v>4.6482925942176223</v>
      </c>
      <c r="AA87" s="8">
        <f t="shared" si="42"/>
        <v>0.98284868559482619</v>
      </c>
      <c r="AB87" s="8">
        <f t="shared" si="43"/>
        <v>5.5740118820490974</v>
      </c>
      <c r="AC87" s="8">
        <f t="shared" si="44"/>
        <v>1.1009294464083388</v>
      </c>
      <c r="AD87" s="8">
        <f t="shared" si="45"/>
        <v>6.2436811540973984</v>
      </c>
      <c r="AE87" s="8">
        <f t="shared" si="46"/>
        <v>1.2190102072218514</v>
      </c>
      <c r="AF87" s="8">
        <f t="shared" si="47"/>
        <v>6.9133504261456995</v>
      </c>
    </row>
    <row r="88" spans="1:32" x14ac:dyDescent="0.25">
      <c r="A88">
        <v>82</v>
      </c>
      <c r="B88" s="8">
        <f t="shared" si="15"/>
        <v>1.4311699866353502</v>
      </c>
      <c r="C88" s="8">
        <f t="shared" si="20"/>
        <v>0.13917310096006547</v>
      </c>
      <c r="D88" s="8">
        <f t="shared" si="48"/>
        <v>0.99026806874157036</v>
      </c>
      <c r="E88" s="8">
        <f t="shared" si="49"/>
        <v>5.5669240384026058E-3</v>
      </c>
      <c r="F88" s="8">
        <f t="shared" si="50"/>
        <v>3.9610722749662729E-2</v>
      </c>
      <c r="G88" s="8">
        <f t="shared" si="51"/>
        <v>8.350386057603916E-3</v>
      </c>
      <c r="H88" s="8">
        <f t="shared" si="52"/>
        <v>5.9416084124494138E-2</v>
      </c>
      <c r="I88" s="8">
        <f t="shared" si="26"/>
        <v>1.530904110560719E-2</v>
      </c>
      <c r="J88" s="8">
        <f t="shared" si="27"/>
        <v>0.10892948756157265</v>
      </c>
      <c r="K88" s="8">
        <f t="shared" si="18"/>
        <v>2.2267696153610465E-2</v>
      </c>
      <c r="L88" s="8">
        <f t="shared" si="28"/>
        <v>0.15844289099865119</v>
      </c>
      <c r="M88" s="8">
        <f t="shared" si="53"/>
        <v>7.6545205528035995E-2</v>
      </c>
      <c r="N88" s="8">
        <f t="shared" si="54"/>
        <v>0.54464743780786362</v>
      </c>
      <c r="O88" s="8">
        <f t="shared" si="55"/>
        <v>0.13082271490246153</v>
      </c>
      <c r="P88" s="8">
        <f t="shared" si="58"/>
        <v>0.93085198461707608</v>
      </c>
      <c r="Q88" s="8">
        <f t="shared" si="56"/>
        <v>0.13917310096006547</v>
      </c>
      <c r="R88" s="8">
        <f t="shared" si="57"/>
        <v>0.99026806874157036</v>
      </c>
      <c r="S88" s="8">
        <f t="shared" si="34"/>
        <v>0.1475234870176694</v>
      </c>
      <c r="T88" s="8">
        <f t="shared" si="35"/>
        <v>1.0496841528660645</v>
      </c>
      <c r="U88" s="8">
        <f t="shared" si="36"/>
        <v>0.33679890432335841</v>
      </c>
      <c r="V88" s="8">
        <f t="shared" si="37"/>
        <v>2.3964487263546004</v>
      </c>
      <c r="W88" s="8">
        <f t="shared" si="38"/>
        <v>0.52607432162904755</v>
      </c>
      <c r="X88" s="8">
        <f t="shared" si="39"/>
        <v>3.743213299843136</v>
      </c>
      <c r="Y88" s="8">
        <f t="shared" si="40"/>
        <v>0.6568970365315091</v>
      </c>
      <c r="Z88" s="8">
        <f t="shared" si="41"/>
        <v>4.6740652844602124</v>
      </c>
      <c r="AA88" s="8">
        <f t="shared" si="42"/>
        <v>0.78771975143397055</v>
      </c>
      <c r="AB88" s="8">
        <f t="shared" si="43"/>
        <v>5.6049172690772888</v>
      </c>
      <c r="AC88" s="8">
        <f t="shared" si="44"/>
        <v>0.88235746008681504</v>
      </c>
      <c r="AD88" s="8">
        <f t="shared" si="45"/>
        <v>6.2782995558215555</v>
      </c>
      <c r="AE88" s="8">
        <f t="shared" si="46"/>
        <v>0.97699516873965953</v>
      </c>
      <c r="AF88" s="8">
        <f t="shared" si="47"/>
        <v>6.9516818425658231</v>
      </c>
    </row>
    <row r="89" spans="1:32" x14ac:dyDescent="0.25">
      <c r="A89">
        <v>84</v>
      </c>
      <c r="B89" s="8">
        <f t="shared" si="15"/>
        <v>1.4660765716752369</v>
      </c>
      <c r="C89" s="8">
        <f t="shared" si="20"/>
        <v>0.10452846326765346</v>
      </c>
      <c r="D89" s="8">
        <f t="shared" si="48"/>
        <v>0.99452189536827329</v>
      </c>
      <c r="E89" s="8">
        <f t="shared" si="49"/>
        <v>4.1811385307061293E-3</v>
      </c>
      <c r="F89" s="8">
        <f t="shared" si="50"/>
        <v>3.9780875814730846E-2</v>
      </c>
      <c r="G89" s="8">
        <f t="shared" si="51"/>
        <v>6.2717077960591982E-3</v>
      </c>
      <c r="H89" s="8">
        <f t="shared" si="52"/>
        <v>5.967131372209631E-2</v>
      </c>
      <c r="I89" s="8">
        <f t="shared" si="26"/>
        <v>1.1498130959441872E-2</v>
      </c>
      <c r="J89" s="8">
        <f t="shared" si="27"/>
        <v>0.10939740849050998</v>
      </c>
      <c r="K89" s="8">
        <f t="shared" si="18"/>
        <v>1.6724554122824545E-2</v>
      </c>
      <c r="L89" s="8">
        <f t="shared" si="28"/>
        <v>0.15912350325892366</v>
      </c>
      <c r="M89" s="8">
        <f t="shared" si="53"/>
        <v>5.7490654797209391E-2</v>
      </c>
      <c r="N89" s="8">
        <f t="shared" si="54"/>
        <v>0.54698704245255025</v>
      </c>
      <c r="O89" s="8">
        <f t="shared" si="55"/>
        <v>9.8256755471594237E-2</v>
      </c>
      <c r="P89" s="8">
        <f t="shared" si="58"/>
        <v>0.93485058164617685</v>
      </c>
      <c r="Q89" s="8">
        <f t="shared" si="56"/>
        <v>0.10452846326765346</v>
      </c>
      <c r="R89" s="8">
        <f t="shared" si="57"/>
        <v>0.99452189536827329</v>
      </c>
      <c r="S89" s="8">
        <f t="shared" si="34"/>
        <v>0.11080017106371268</v>
      </c>
      <c r="T89" s="8">
        <f t="shared" si="35"/>
        <v>1.0541932090903698</v>
      </c>
      <c r="U89" s="8">
        <f t="shared" si="36"/>
        <v>0.25295888110772136</v>
      </c>
      <c r="V89" s="8">
        <f t="shared" si="37"/>
        <v>2.4067429867912211</v>
      </c>
      <c r="W89" s="8">
        <f t="shared" si="38"/>
        <v>0.39511759115173012</v>
      </c>
      <c r="X89" s="8">
        <f t="shared" si="39"/>
        <v>3.7592927644920735</v>
      </c>
      <c r="Y89" s="8">
        <f t="shared" si="40"/>
        <v>0.49337434662332441</v>
      </c>
      <c r="Z89" s="8">
        <f t="shared" si="41"/>
        <v>4.6941433461382509</v>
      </c>
      <c r="AA89" s="8">
        <f t="shared" si="42"/>
        <v>0.59163110209491854</v>
      </c>
      <c r="AB89" s="8">
        <f t="shared" si="43"/>
        <v>5.6289939277844265</v>
      </c>
      <c r="AC89" s="8">
        <f t="shared" si="44"/>
        <v>0.66271045711692289</v>
      </c>
      <c r="AD89" s="8">
        <f t="shared" si="45"/>
        <v>6.3052688166348529</v>
      </c>
      <c r="AE89" s="8">
        <f t="shared" si="46"/>
        <v>0.73378981213892724</v>
      </c>
      <c r="AF89" s="8">
        <f t="shared" si="47"/>
        <v>6.9815437054852785</v>
      </c>
    </row>
    <row r="90" spans="1:32" x14ac:dyDescent="0.25">
      <c r="A90">
        <v>86</v>
      </c>
      <c r="B90" s="8">
        <f t="shared" si="15"/>
        <v>1.5009831567151235</v>
      </c>
      <c r="C90" s="8">
        <f t="shared" si="20"/>
        <v>6.9756473744125233E-2</v>
      </c>
      <c r="D90" s="8">
        <f t="shared" si="48"/>
        <v>0.9975640502598242</v>
      </c>
      <c r="E90" s="8">
        <f t="shared" si="49"/>
        <v>2.7902589497650031E-3</v>
      </c>
      <c r="F90" s="8">
        <f t="shared" si="50"/>
        <v>3.9902562010392877E-2</v>
      </c>
      <c r="G90" s="8">
        <f t="shared" si="51"/>
        <v>4.1853884246475081E-3</v>
      </c>
      <c r="H90" s="8">
        <f t="shared" si="52"/>
        <v>5.9853843015589367E-2</v>
      </c>
      <c r="I90" s="8">
        <f t="shared" si="26"/>
        <v>7.6732121118537697E-3</v>
      </c>
      <c r="J90" s="8">
        <f t="shared" si="27"/>
        <v>0.10973204552858058</v>
      </c>
      <c r="K90" s="8">
        <f t="shared" si="18"/>
        <v>1.1161035799060031E-2</v>
      </c>
      <c r="L90" s="8">
        <f t="shared" si="28"/>
        <v>0.15961024804157178</v>
      </c>
      <c r="M90" s="8">
        <f t="shared" si="53"/>
        <v>3.8366060559268875E-2</v>
      </c>
      <c r="N90" s="8">
        <f t="shared" si="54"/>
        <v>0.54866022764290323</v>
      </c>
      <c r="O90" s="8">
        <f t="shared" si="55"/>
        <v>6.5571085319477709E-2</v>
      </c>
      <c r="P90" s="8">
        <f t="shared" si="58"/>
        <v>0.93771020724423471</v>
      </c>
      <c r="Q90" s="8">
        <f t="shared" si="56"/>
        <v>6.9756473744125233E-2</v>
      </c>
      <c r="R90" s="8">
        <f t="shared" si="57"/>
        <v>0.9975640502598242</v>
      </c>
      <c r="S90" s="8">
        <f t="shared" si="34"/>
        <v>7.3941862168772757E-2</v>
      </c>
      <c r="T90" s="8">
        <f t="shared" si="35"/>
        <v>1.0574178932754137</v>
      </c>
      <c r="U90" s="8">
        <f t="shared" si="36"/>
        <v>0.16881066646078305</v>
      </c>
      <c r="V90" s="8">
        <f t="shared" si="37"/>
        <v>2.4141050016287746</v>
      </c>
      <c r="W90" s="8">
        <f t="shared" si="38"/>
        <v>0.26367947075279341</v>
      </c>
      <c r="X90" s="8">
        <f t="shared" si="39"/>
        <v>3.7707921099821355</v>
      </c>
      <c r="Y90" s="8">
        <f t="shared" si="40"/>
        <v>0.32925055607227116</v>
      </c>
      <c r="Z90" s="8">
        <f t="shared" si="41"/>
        <v>4.7085023172263707</v>
      </c>
      <c r="AA90" s="8">
        <f t="shared" si="42"/>
        <v>0.39482164139174886</v>
      </c>
      <c r="AB90" s="8">
        <f t="shared" si="43"/>
        <v>5.646212524470605</v>
      </c>
      <c r="AC90" s="8">
        <f t="shared" si="44"/>
        <v>0.44225604353775394</v>
      </c>
      <c r="AD90" s="8">
        <f t="shared" si="45"/>
        <v>6.3245560786472854</v>
      </c>
      <c r="AE90" s="8">
        <f t="shared" si="46"/>
        <v>0.48969044568375908</v>
      </c>
      <c r="AF90" s="8">
        <f t="shared" si="47"/>
        <v>7.0028996328239659</v>
      </c>
    </row>
    <row r="91" spans="1:32" x14ac:dyDescent="0.25">
      <c r="A91">
        <v>88</v>
      </c>
      <c r="B91" s="8">
        <f t="shared" si="15"/>
        <v>1.5358897417550099</v>
      </c>
      <c r="C91" s="8">
        <f t="shared" si="20"/>
        <v>3.489949670250108E-2</v>
      </c>
      <c r="D91" s="8">
        <f t="shared" si="48"/>
        <v>0.99939082701909576</v>
      </c>
      <c r="E91" s="8">
        <f t="shared" si="49"/>
        <v>1.3959798681000401E-3</v>
      </c>
      <c r="F91" s="8">
        <f t="shared" si="50"/>
        <v>3.9975633080763739E-2</v>
      </c>
      <c r="G91" s="8">
        <f t="shared" si="51"/>
        <v>2.0939698021500619E-3</v>
      </c>
      <c r="H91" s="8">
        <f t="shared" si="52"/>
        <v>5.9963449621145658E-2</v>
      </c>
      <c r="I91" s="8">
        <f t="shared" si="26"/>
        <v>3.8389446372751159E-3</v>
      </c>
      <c r="J91" s="8">
        <f t="shared" si="27"/>
        <v>0.10993299097210045</v>
      </c>
      <c r="K91" s="8">
        <f t="shared" si="18"/>
        <v>5.5839194724001699E-3</v>
      </c>
      <c r="L91" s="8">
        <f t="shared" si="28"/>
        <v>0.15990253232305524</v>
      </c>
      <c r="M91" s="8">
        <f t="shared" si="53"/>
        <v>1.9194723186375592E-2</v>
      </c>
      <c r="N91" s="8">
        <f t="shared" si="54"/>
        <v>0.5496649548605026</v>
      </c>
      <c r="O91" s="8">
        <f t="shared" si="55"/>
        <v>3.2805526900351011E-2</v>
      </c>
      <c r="P91" s="8">
        <f t="shared" si="58"/>
        <v>0.93942737739795001</v>
      </c>
      <c r="Q91" s="8">
        <f t="shared" si="56"/>
        <v>3.489949670250108E-2</v>
      </c>
      <c r="R91" s="8">
        <f t="shared" si="57"/>
        <v>0.99939082701909576</v>
      </c>
      <c r="S91" s="8">
        <f t="shared" si="34"/>
        <v>3.699346650465115E-2</v>
      </c>
      <c r="T91" s="8">
        <f t="shared" si="35"/>
        <v>1.0593542766402415</v>
      </c>
      <c r="U91" s="8">
        <f t="shared" si="36"/>
        <v>8.4456782020052606E-2</v>
      </c>
      <c r="V91" s="8">
        <f t="shared" si="37"/>
        <v>2.4185258013862119</v>
      </c>
      <c r="W91" s="8">
        <f t="shared" si="38"/>
        <v>0.13192009753545408</v>
      </c>
      <c r="X91" s="8">
        <f t="shared" si="39"/>
        <v>3.777697326132182</v>
      </c>
      <c r="Y91" s="8">
        <f t="shared" si="40"/>
        <v>0.16472562443580513</v>
      </c>
      <c r="Z91" s="8">
        <f t="shared" si="41"/>
        <v>4.7171247035301329</v>
      </c>
      <c r="AA91" s="8">
        <f t="shared" si="42"/>
        <v>0.19753115133615612</v>
      </c>
      <c r="AB91" s="8">
        <f t="shared" si="43"/>
        <v>5.6565520809280825</v>
      </c>
      <c r="AC91" s="8">
        <f t="shared" si="44"/>
        <v>0.22126280909385684</v>
      </c>
      <c r="AD91" s="8">
        <f t="shared" si="45"/>
        <v>6.3361378433010671</v>
      </c>
      <c r="AE91" s="8">
        <f t="shared" si="46"/>
        <v>0.24499446685155757</v>
      </c>
      <c r="AF91" s="8">
        <f t="shared" si="47"/>
        <v>7.0157236056740517</v>
      </c>
    </row>
    <row r="92" spans="1:32" x14ac:dyDescent="0.25">
      <c r="A92">
        <v>90</v>
      </c>
      <c r="B92" s="8">
        <f t="shared" si="15"/>
        <v>1.5707963267948966</v>
      </c>
      <c r="C92" s="8">
        <f t="shared" si="20"/>
        <v>6.1257422745431001E-17</v>
      </c>
      <c r="D92" s="8">
        <f t="shared" si="48"/>
        <v>1</v>
      </c>
      <c r="E92" s="8">
        <f t="shared" si="49"/>
        <v>2.4502969098172344E-18</v>
      </c>
      <c r="F92" s="8">
        <f t="shared" si="50"/>
        <v>3.9999999999999911E-2</v>
      </c>
      <c r="G92" s="8">
        <f t="shared" si="51"/>
        <v>3.6754453647258545E-18</v>
      </c>
      <c r="H92" s="8">
        <f t="shared" si="52"/>
        <v>5.9999999999999915E-2</v>
      </c>
      <c r="I92" s="8">
        <f t="shared" si="26"/>
        <v>6.7383165019974053E-18</v>
      </c>
      <c r="J92" s="8">
        <f t="shared" si="27"/>
        <v>0.10999999999999992</v>
      </c>
      <c r="K92" s="8">
        <f t="shared" si="18"/>
        <v>9.8011876392689545E-18</v>
      </c>
      <c r="L92" s="8">
        <f t="shared" si="28"/>
        <v>0.15999999999999992</v>
      </c>
      <c r="M92" s="8">
        <f t="shared" si="53"/>
        <v>3.3691582509987044E-17</v>
      </c>
      <c r="N92" s="8">
        <f t="shared" si="54"/>
        <v>0.54999999999999993</v>
      </c>
      <c r="O92" s="8">
        <f t="shared" si="55"/>
        <v>5.7581977380705143E-17</v>
      </c>
      <c r="P92" s="8">
        <f t="shared" si="58"/>
        <v>0.94</v>
      </c>
      <c r="Q92" s="8">
        <f t="shared" si="56"/>
        <v>6.1257422745431001E-17</v>
      </c>
      <c r="R92" s="8">
        <f t="shared" si="57"/>
        <v>1</v>
      </c>
      <c r="S92" s="8">
        <f t="shared" si="34"/>
        <v>6.4932868110156858E-17</v>
      </c>
      <c r="T92" s="8">
        <f t="shared" si="35"/>
        <v>1.06</v>
      </c>
      <c r="U92" s="8">
        <f t="shared" si="36"/>
        <v>1.4824296304394302E-16</v>
      </c>
      <c r="V92" s="8">
        <f t="shared" si="37"/>
        <v>2.42</v>
      </c>
      <c r="W92" s="8">
        <f t="shared" si="38"/>
        <v>2.3155305797772921E-16</v>
      </c>
      <c r="X92" s="8">
        <f t="shared" si="39"/>
        <v>3.7800000000000002</v>
      </c>
      <c r="Y92" s="8">
        <f t="shared" si="40"/>
        <v>2.8913503535843434E-16</v>
      </c>
      <c r="Z92" s="8">
        <f t="shared" si="41"/>
        <v>4.7200000000000006</v>
      </c>
      <c r="AA92" s="8">
        <f t="shared" si="42"/>
        <v>3.4671701273913947E-16</v>
      </c>
      <c r="AB92" s="8">
        <f t="shared" si="43"/>
        <v>5.66</v>
      </c>
      <c r="AC92" s="8">
        <f t="shared" si="44"/>
        <v>3.8837206020603253E-16</v>
      </c>
      <c r="AD92" s="8">
        <f t="shared" si="45"/>
        <v>6.34</v>
      </c>
      <c r="AE92" s="8">
        <f t="shared" si="46"/>
        <v>4.3002710767292559E-16</v>
      </c>
      <c r="AF92" s="8">
        <f t="shared" si="47"/>
        <v>7.02</v>
      </c>
    </row>
    <row r="93" spans="1:32" x14ac:dyDescent="0.25">
      <c r="A93">
        <v>92</v>
      </c>
      <c r="B93" s="8">
        <f t="shared" si="15"/>
        <v>1.6057029118347832</v>
      </c>
      <c r="C93" s="8">
        <f t="shared" si="20"/>
        <v>-3.4899496702500955E-2</v>
      </c>
      <c r="D93" s="8">
        <f t="shared" si="48"/>
        <v>0.99939082701909576</v>
      </c>
      <c r="E93" s="8">
        <f t="shared" si="49"/>
        <v>-1.3959798681000351E-3</v>
      </c>
      <c r="F93" s="8">
        <f t="shared" si="50"/>
        <v>3.9975633080763739E-2</v>
      </c>
      <c r="G93" s="8">
        <f t="shared" si="51"/>
        <v>-2.0939698021500545E-3</v>
      </c>
      <c r="H93" s="8">
        <f t="shared" si="52"/>
        <v>5.9963449621145658E-2</v>
      </c>
      <c r="I93" s="8">
        <f t="shared" si="26"/>
        <v>-3.838944637275102E-3</v>
      </c>
      <c r="J93" s="8">
        <f t="shared" si="27"/>
        <v>0.10993299097210045</v>
      </c>
      <c r="K93" s="8">
        <f t="shared" si="18"/>
        <v>-5.5839194724001499E-3</v>
      </c>
      <c r="L93" s="8">
        <f t="shared" si="28"/>
        <v>0.15990253232305524</v>
      </c>
      <c r="M93" s="8">
        <f t="shared" si="53"/>
        <v>-1.9194723186375523E-2</v>
      </c>
      <c r="N93" s="8">
        <f t="shared" si="54"/>
        <v>0.5496649548605026</v>
      </c>
      <c r="O93" s="8">
        <f t="shared" si="55"/>
        <v>-3.28055269003509E-2</v>
      </c>
      <c r="P93" s="8">
        <f t="shared" si="58"/>
        <v>0.93942737739795001</v>
      </c>
      <c r="Q93" s="8">
        <f t="shared" si="56"/>
        <v>-3.4899496702500955E-2</v>
      </c>
      <c r="R93" s="8">
        <f t="shared" si="57"/>
        <v>0.99939082701909576</v>
      </c>
      <c r="S93" s="8">
        <f t="shared" si="34"/>
        <v>-3.6993466504651011E-2</v>
      </c>
      <c r="T93" s="8">
        <f t="shared" si="35"/>
        <v>1.0593542766402415</v>
      </c>
      <c r="U93" s="8">
        <f t="shared" si="36"/>
        <v>-8.4456782020052315E-2</v>
      </c>
      <c r="V93" s="8">
        <f t="shared" si="37"/>
        <v>2.4185258013862119</v>
      </c>
      <c r="W93" s="8">
        <f t="shared" si="38"/>
        <v>-0.13192009753545361</v>
      </c>
      <c r="X93" s="8">
        <f t="shared" si="39"/>
        <v>3.777697326132182</v>
      </c>
      <c r="Y93" s="8">
        <f t="shared" si="40"/>
        <v>-0.16472562443580452</v>
      </c>
      <c r="Z93" s="8">
        <f t="shared" si="41"/>
        <v>4.7171247035301329</v>
      </c>
      <c r="AA93" s="8">
        <f t="shared" si="42"/>
        <v>-0.19753115133615542</v>
      </c>
      <c r="AB93" s="8">
        <f t="shared" si="43"/>
        <v>5.6565520809280825</v>
      </c>
      <c r="AC93" s="8">
        <f t="shared" si="44"/>
        <v>-0.22126280909385604</v>
      </c>
      <c r="AD93" s="8">
        <f t="shared" si="45"/>
        <v>6.3361378433010671</v>
      </c>
      <c r="AE93" s="8">
        <f t="shared" si="46"/>
        <v>-0.24499446685155668</v>
      </c>
      <c r="AF93" s="8">
        <f t="shared" si="47"/>
        <v>7.0157236056740517</v>
      </c>
    </row>
    <row r="94" spans="1:32" x14ac:dyDescent="0.25">
      <c r="A94">
        <v>94</v>
      </c>
      <c r="B94" s="8">
        <f t="shared" si="15"/>
        <v>1.6406094968746698</v>
      </c>
      <c r="C94" s="8">
        <f t="shared" si="20"/>
        <v>-6.975647374412533E-2</v>
      </c>
      <c r="D94" s="8">
        <f t="shared" si="48"/>
        <v>0.9975640502598242</v>
      </c>
      <c r="E94" s="8">
        <f t="shared" si="49"/>
        <v>-2.790258949765007E-3</v>
      </c>
      <c r="F94" s="8">
        <f t="shared" si="50"/>
        <v>3.9902562010392877E-2</v>
      </c>
      <c r="G94" s="8">
        <f t="shared" si="51"/>
        <v>-4.1853884246475142E-3</v>
      </c>
      <c r="H94" s="8">
        <f t="shared" si="52"/>
        <v>5.9853843015589367E-2</v>
      </c>
      <c r="I94" s="8">
        <f t="shared" si="26"/>
        <v>-7.6732121118537801E-3</v>
      </c>
      <c r="J94" s="8">
        <f t="shared" si="27"/>
        <v>0.10973204552858058</v>
      </c>
      <c r="K94" s="8">
        <f t="shared" si="18"/>
        <v>-1.1161035799060047E-2</v>
      </c>
      <c r="L94" s="8">
        <f t="shared" si="28"/>
        <v>0.15961024804157178</v>
      </c>
      <c r="M94" s="8">
        <f t="shared" si="53"/>
        <v>-3.836606055926893E-2</v>
      </c>
      <c r="N94" s="8">
        <f t="shared" si="54"/>
        <v>0.54866022764290323</v>
      </c>
      <c r="O94" s="8">
        <f t="shared" si="55"/>
        <v>-6.5571085319477806E-2</v>
      </c>
      <c r="P94" s="8">
        <f t="shared" si="58"/>
        <v>0.93771020724423471</v>
      </c>
      <c r="Q94" s="8">
        <f t="shared" si="56"/>
        <v>-6.975647374412533E-2</v>
      </c>
      <c r="R94" s="8">
        <f t="shared" si="57"/>
        <v>0.9975640502598242</v>
      </c>
      <c r="S94" s="8">
        <f t="shared" si="34"/>
        <v>-7.3941862168772854E-2</v>
      </c>
      <c r="T94" s="8">
        <f t="shared" si="35"/>
        <v>1.0574178932754137</v>
      </c>
      <c r="U94" s="8">
        <f t="shared" si="36"/>
        <v>-0.1688106664607833</v>
      </c>
      <c r="V94" s="8">
        <f t="shared" si="37"/>
        <v>2.4141050016287746</v>
      </c>
      <c r="W94" s="8">
        <f t="shared" si="38"/>
        <v>-0.26367947075279374</v>
      </c>
      <c r="X94" s="8">
        <f t="shared" si="39"/>
        <v>3.7707921099821355</v>
      </c>
      <c r="Y94" s="8">
        <f t="shared" si="40"/>
        <v>-0.32925055607227161</v>
      </c>
      <c r="Z94" s="8">
        <f t="shared" si="41"/>
        <v>4.7085023172263707</v>
      </c>
      <c r="AA94" s="8">
        <f t="shared" si="42"/>
        <v>-0.39482164139174936</v>
      </c>
      <c r="AB94" s="8">
        <f t="shared" si="43"/>
        <v>5.646212524470605</v>
      </c>
      <c r="AC94" s="8">
        <f t="shared" si="44"/>
        <v>-0.44225604353775461</v>
      </c>
      <c r="AD94" s="8">
        <f t="shared" si="45"/>
        <v>6.3245560786472854</v>
      </c>
      <c r="AE94" s="8">
        <f t="shared" si="46"/>
        <v>-0.4896904456837598</v>
      </c>
      <c r="AF94" s="8">
        <f t="shared" si="47"/>
        <v>7.0028996328239659</v>
      </c>
    </row>
    <row r="95" spans="1:32" x14ac:dyDescent="0.25">
      <c r="A95">
        <v>96</v>
      </c>
      <c r="B95" s="8">
        <f t="shared" si="15"/>
        <v>1.6755160819145565</v>
      </c>
      <c r="C95" s="8">
        <f t="shared" si="20"/>
        <v>-0.10452846326765355</v>
      </c>
      <c r="D95" s="8">
        <f t="shared" si="48"/>
        <v>0.99452189536827329</v>
      </c>
      <c r="E95" s="8">
        <f t="shared" si="49"/>
        <v>-4.1811385307061327E-3</v>
      </c>
      <c r="F95" s="8">
        <f t="shared" si="50"/>
        <v>3.9780875814730846E-2</v>
      </c>
      <c r="G95" s="8">
        <f t="shared" si="51"/>
        <v>-6.2717077960592043E-3</v>
      </c>
      <c r="H95" s="8">
        <f t="shared" si="52"/>
        <v>5.967131372209631E-2</v>
      </c>
      <c r="I95" s="8">
        <f t="shared" si="26"/>
        <v>-1.1498130959441882E-2</v>
      </c>
      <c r="J95" s="8">
        <f t="shared" si="27"/>
        <v>0.10939740849050998</v>
      </c>
      <c r="K95" s="8">
        <f t="shared" si="18"/>
        <v>-1.6724554122824559E-2</v>
      </c>
      <c r="L95" s="8">
        <f t="shared" si="28"/>
        <v>0.15912350325892366</v>
      </c>
      <c r="M95" s="8">
        <f t="shared" si="53"/>
        <v>-5.7490654797209446E-2</v>
      </c>
      <c r="N95" s="8">
        <f t="shared" si="54"/>
        <v>0.54698704245255025</v>
      </c>
      <c r="O95" s="8">
        <f t="shared" si="55"/>
        <v>-9.8256755471594334E-2</v>
      </c>
      <c r="P95" s="8">
        <f t="shared" si="58"/>
        <v>0.93485058164617685</v>
      </c>
      <c r="Q95" s="8">
        <f t="shared" si="56"/>
        <v>-0.10452846326765355</v>
      </c>
      <c r="R95" s="8">
        <f t="shared" si="57"/>
        <v>0.99452189536827329</v>
      </c>
      <c r="S95" s="8">
        <f t="shared" si="34"/>
        <v>-0.11080017106371277</v>
      </c>
      <c r="T95" s="8">
        <f t="shared" si="35"/>
        <v>1.0541932090903698</v>
      </c>
      <c r="U95" s="8">
        <f t="shared" si="36"/>
        <v>-0.25295888110772158</v>
      </c>
      <c r="V95" s="8">
        <f t="shared" si="37"/>
        <v>2.4067429867912211</v>
      </c>
      <c r="W95" s="8">
        <f t="shared" si="38"/>
        <v>-0.39511759115173045</v>
      </c>
      <c r="X95" s="8">
        <f t="shared" si="39"/>
        <v>3.7592927644920735</v>
      </c>
      <c r="Y95" s="8">
        <f t="shared" si="40"/>
        <v>-0.49337434662332486</v>
      </c>
      <c r="Z95" s="8">
        <f t="shared" si="41"/>
        <v>4.6941433461382509</v>
      </c>
      <c r="AA95" s="8">
        <f t="shared" si="42"/>
        <v>-0.59163110209491909</v>
      </c>
      <c r="AB95" s="8">
        <f t="shared" si="43"/>
        <v>5.6289939277844265</v>
      </c>
      <c r="AC95" s="8">
        <f t="shared" si="44"/>
        <v>-0.66271045711692356</v>
      </c>
      <c r="AD95" s="8">
        <f t="shared" si="45"/>
        <v>6.3052688166348529</v>
      </c>
      <c r="AE95" s="8">
        <f t="shared" si="46"/>
        <v>-0.73378981213892791</v>
      </c>
      <c r="AF95" s="8">
        <f t="shared" si="47"/>
        <v>6.9815437054852785</v>
      </c>
    </row>
    <row r="96" spans="1:32" x14ac:dyDescent="0.25">
      <c r="A96">
        <v>98</v>
      </c>
      <c r="B96" s="8">
        <f t="shared" si="15"/>
        <v>1.7104226669544429</v>
      </c>
      <c r="C96" s="8">
        <f t="shared" si="20"/>
        <v>-0.13917310096006535</v>
      </c>
      <c r="D96" s="8">
        <f t="shared" si="48"/>
        <v>0.99026806874157036</v>
      </c>
      <c r="E96" s="8">
        <f t="shared" si="49"/>
        <v>-5.5669240384026014E-3</v>
      </c>
      <c r="F96" s="8">
        <f t="shared" si="50"/>
        <v>3.9610722749662729E-2</v>
      </c>
      <c r="G96" s="8">
        <f t="shared" si="51"/>
        <v>-8.3503860576039091E-3</v>
      </c>
      <c r="H96" s="8">
        <f t="shared" si="52"/>
        <v>5.9416084124494138E-2</v>
      </c>
      <c r="I96" s="8">
        <f t="shared" si="26"/>
        <v>-1.5309041105607178E-2</v>
      </c>
      <c r="J96" s="8">
        <f t="shared" si="27"/>
        <v>0.10892948756157265</v>
      </c>
      <c r="K96" s="8">
        <f t="shared" si="18"/>
        <v>-2.2267696153610447E-2</v>
      </c>
      <c r="L96" s="8">
        <f t="shared" si="28"/>
        <v>0.15844289099865119</v>
      </c>
      <c r="M96" s="8">
        <f t="shared" si="53"/>
        <v>-7.6545205528035939E-2</v>
      </c>
      <c r="N96" s="8">
        <f t="shared" si="54"/>
        <v>0.54464743780786362</v>
      </c>
      <c r="O96" s="8">
        <f t="shared" si="55"/>
        <v>-0.13082271490246142</v>
      </c>
      <c r="P96" s="8">
        <f t="shared" si="58"/>
        <v>0.93085198461707608</v>
      </c>
      <c r="Q96" s="8">
        <f t="shared" si="56"/>
        <v>-0.13917310096006535</v>
      </c>
      <c r="R96" s="8">
        <f t="shared" si="57"/>
        <v>0.99026806874157036</v>
      </c>
      <c r="S96" s="8">
        <f t="shared" si="34"/>
        <v>-0.14752348701766929</v>
      </c>
      <c r="T96" s="8">
        <f t="shared" si="35"/>
        <v>1.0496841528660645</v>
      </c>
      <c r="U96" s="8">
        <f t="shared" si="36"/>
        <v>-0.33679890432335813</v>
      </c>
      <c r="V96" s="8">
        <f t="shared" si="37"/>
        <v>2.3964487263546004</v>
      </c>
      <c r="W96" s="8">
        <f t="shared" si="38"/>
        <v>-0.5260743216290471</v>
      </c>
      <c r="X96" s="8">
        <f t="shared" si="39"/>
        <v>3.743213299843136</v>
      </c>
      <c r="Y96" s="8">
        <f t="shared" si="40"/>
        <v>-0.65689703653150855</v>
      </c>
      <c r="Z96" s="8">
        <f t="shared" si="41"/>
        <v>4.6740652844602124</v>
      </c>
      <c r="AA96" s="8">
        <f t="shared" si="42"/>
        <v>-0.78771975143396988</v>
      </c>
      <c r="AB96" s="8">
        <f t="shared" si="43"/>
        <v>5.6049172690772888</v>
      </c>
      <c r="AC96" s="8">
        <f t="shared" si="44"/>
        <v>-0.88235746008681437</v>
      </c>
      <c r="AD96" s="8">
        <f t="shared" si="45"/>
        <v>6.2782995558215555</v>
      </c>
      <c r="AE96" s="8">
        <f t="shared" si="46"/>
        <v>-0.97699516873965875</v>
      </c>
      <c r="AF96" s="8">
        <f t="shared" si="47"/>
        <v>6.9516818425658231</v>
      </c>
    </row>
    <row r="97" spans="1:32" x14ac:dyDescent="0.25">
      <c r="A97">
        <v>100</v>
      </c>
      <c r="B97" s="8">
        <f t="shared" si="15"/>
        <v>1.7453292519943295</v>
      </c>
      <c r="C97" s="8">
        <f t="shared" si="20"/>
        <v>-0.1736481776669303</v>
      </c>
      <c r="D97" s="8">
        <f t="shared" si="48"/>
        <v>0.98480775301220802</v>
      </c>
      <c r="E97" s="8">
        <f t="shared" si="49"/>
        <v>-6.9459271066771968E-3</v>
      </c>
      <c r="F97" s="8">
        <f t="shared" si="50"/>
        <v>3.939231012048823E-2</v>
      </c>
      <c r="G97" s="8">
        <f t="shared" si="51"/>
        <v>-1.0418890660015803E-2</v>
      </c>
      <c r="H97" s="8">
        <f t="shared" si="52"/>
        <v>5.9088465180732394E-2</v>
      </c>
      <c r="I97" s="8">
        <f t="shared" si="26"/>
        <v>-1.9101299543362319E-2</v>
      </c>
      <c r="J97" s="8">
        <f t="shared" si="27"/>
        <v>0.1083288528313428</v>
      </c>
      <c r="K97" s="8">
        <f t="shared" si="18"/>
        <v>-2.7783708426708836E-2</v>
      </c>
      <c r="L97" s="8">
        <f t="shared" si="28"/>
        <v>0.1575692404819532</v>
      </c>
      <c r="M97" s="8">
        <f t="shared" si="53"/>
        <v>-9.5506497716811661E-2</v>
      </c>
      <c r="N97" s="8">
        <f t="shared" si="54"/>
        <v>0.54164426415671429</v>
      </c>
      <c r="O97" s="8">
        <f t="shared" si="55"/>
        <v>-0.16322928700691447</v>
      </c>
      <c r="P97" s="8">
        <f t="shared" si="58"/>
        <v>0.9257192878314755</v>
      </c>
      <c r="Q97" s="8">
        <f t="shared" si="56"/>
        <v>-0.1736481776669303</v>
      </c>
      <c r="R97" s="8">
        <f t="shared" si="57"/>
        <v>0.98480775301220802</v>
      </c>
      <c r="S97" s="8">
        <f t="shared" si="34"/>
        <v>-0.18406706832694614</v>
      </c>
      <c r="T97" s="8">
        <f t="shared" si="35"/>
        <v>1.0438962181929405</v>
      </c>
      <c r="U97" s="8">
        <f t="shared" si="36"/>
        <v>-0.42022858995397133</v>
      </c>
      <c r="V97" s="8">
        <f t="shared" si="37"/>
        <v>2.3832347622895433</v>
      </c>
      <c r="W97" s="8">
        <f t="shared" si="38"/>
        <v>-0.65639011158099658</v>
      </c>
      <c r="X97" s="8">
        <f t="shared" si="39"/>
        <v>3.7225733063861464</v>
      </c>
      <c r="Y97" s="8">
        <f t="shared" si="40"/>
        <v>-0.81961939858791111</v>
      </c>
      <c r="Z97" s="8">
        <f t="shared" si="41"/>
        <v>4.6482925942176223</v>
      </c>
      <c r="AA97" s="8">
        <f t="shared" si="42"/>
        <v>-0.98284868559482552</v>
      </c>
      <c r="AB97" s="8">
        <f t="shared" si="43"/>
        <v>5.5740118820490974</v>
      </c>
      <c r="AC97" s="8">
        <f t="shared" si="44"/>
        <v>-1.1009294464083381</v>
      </c>
      <c r="AD97" s="8">
        <f t="shared" si="45"/>
        <v>6.2436811540973984</v>
      </c>
      <c r="AE97" s="8">
        <f t="shared" si="46"/>
        <v>-1.2190102072218507</v>
      </c>
      <c r="AF97" s="8">
        <f t="shared" si="47"/>
        <v>6.9133504261456995</v>
      </c>
    </row>
    <row r="98" spans="1:32" x14ac:dyDescent="0.25">
      <c r="A98">
        <v>102</v>
      </c>
      <c r="B98" s="8">
        <f t="shared" si="15"/>
        <v>1.7802358370342162</v>
      </c>
      <c r="C98" s="8">
        <f t="shared" si="20"/>
        <v>-0.20791169081775934</v>
      </c>
      <c r="D98" s="8">
        <f t="shared" si="48"/>
        <v>0.97814760073380569</v>
      </c>
      <c r="E98" s="8">
        <f t="shared" si="49"/>
        <v>-8.3164676327103556E-3</v>
      </c>
      <c r="F98" s="8">
        <f t="shared" si="50"/>
        <v>3.9125904029352142E-2</v>
      </c>
      <c r="G98" s="8">
        <f t="shared" si="51"/>
        <v>-1.2474701449065543E-2</v>
      </c>
      <c r="H98" s="8">
        <f t="shared" si="52"/>
        <v>5.8688856044028258E-2</v>
      </c>
      <c r="I98" s="8">
        <f t="shared" si="26"/>
        <v>-2.2870285989953512E-2</v>
      </c>
      <c r="J98" s="8">
        <f t="shared" si="27"/>
        <v>0.10759623608071854</v>
      </c>
      <c r="K98" s="8">
        <f t="shared" si="18"/>
        <v>-3.3265870530841478E-2</v>
      </c>
      <c r="L98" s="8">
        <f t="shared" si="28"/>
        <v>0.15650361611740884</v>
      </c>
      <c r="M98" s="8">
        <f t="shared" si="53"/>
        <v>-0.11435142994976763</v>
      </c>
      <c r="N98" s="8">
        <f t="shared" si="54"/>
        <v>0.53798118040359311</v>
      </c>
      <c r="O98" s="8">
        <f t="shared" si="55"/>
        <v>-0.19543698936869378</v>
      </c>
      <c r="P98" s="8">
        <f t="shared" si="58"/>
        <v>0.91945874468977729</v>
      </c>
      <c r="Q98" s="8">
        <f t="shared" si="56"/>
        <v>-0.20791169081775934</v>
      </c>
      <c r="R98" s="8">
        <f t="shared" si="57"/>
        <v>0.97814760073380569</v>
      </c>
      <c r="S98" s="8">
        <f t="shared" si="34"/>
        <v>-0.22038639226682491</v>
      </c>
      <c r="T98" s="8">
        <f t="shared" si="35"/>
        <v>1.0368364567778341</v>
      </c>
      <c r="U98" s="8">
        <f t="shared" si="36"/>
        <v>-0.50314629177897763</v>
      </c>
      <c r="V98" s="8">
        <f t="shared" si="37"/>
        <v>2.3671171937758095</v>
      </c>
      <c r="W98" s="8">
        <f t="shared" si="38"/>
        <v>-0.78590619129113037</v>
      </c>
      <c r="X98" s="8">
        <f t="shared" si="39"/>
        <v>3.6973979307737856</v>
      </c>
      <c r="Y98" s="8">
        <f t="shared" si="40"/>
        <v>-0.98134318065982418</v>
      </c>
      <c r="Z98" s="8">
        <f t="shared" si="41"/>
        <v>4.6168566754635636</v>
      </c>
      <c r="AA98" s="8">
        <f t="shared" si="42"/>
        <v>-1.1767801700285179</v>
      </c>
      <c r="AB98" s="8">
        <f t="shared" si="43"/>
        <v>5.5363154201533407</v>
      </c>
      <c r="AC98" s="8">
        <f t="shared" si="44"/>
        <v>-1.3181601197845942</v>
      </c>
      <c r="AD98" s="8">
        <f t="shared" si="45"/>
        <v>6.2014557886523276</v>
      </c>
      <c r="AE98" s="8">
        <f t="shared" si="46"/>
        <v>-1.4595400695406704</v>
      </c>
      <c r="AF98" s="8">
        <f t="shared" si="47"/>
        <v>6.8665961571513154</v>
      </c>
    </row>
    <row r="99" spans="1:32" x14ac:dyDescent="0.25">
      <c r="A99">
        <v>104</v>
      </c>
      <c r="B99" s="8">
        <f t="shared" si="15"/>
        <v>1.8151424220741028</v>
      </c>
      <c r="C99" s="8">
        <f t="shared" si="20"/>
        <v>-0.24192189559966779</v>
      </c>
      <c r="D99" s="8">
        <f t="shared" si="48"/>
        <v>0.97029572627599647</v>
      </c>
      <c r="E99" s="8">
        <f t="shared" si="49"/>
        <v>-9.6768758239866894E-3</v>
      </c>
      <c r="F99" s="8">
        <f t="shared" si="50"/>
        <v>3.8811829051039776E-2</v>
      </c>
      <c r="G99" s="8">
        <f t="shared" si="51"/>
        <v>-1.4515313735980046E-2</v>
      </c>
      <c r="H99" s="8">
        <f t="shared" si="52"/>
        <v>5.8217743576559705E-2</v>
      </c>
      <c r="I99" s="8">
        <f t="shared" si="26"/>
        <v>-2.6611408515963435E-2</v>
      </c>
      <c r="J99" s="8">
        <f t="shared" si="27"/>
        <v>0.10673252989035953</v>
      </c>
      <c r="K99" s="8">
        <f t="shared" si="18"/>
        <v>-3.8707503295946827E-2</v>
      </c>
      <c r="L99" s="8">
        <f t="shared" si="28"/>
        <v>0.15524731620415935</v>
      </c>
      <c r="M99" s="8">
        <f t="shared" si="53"/>
        <v>-0.13305704257981726</v>
      </c>
      <c r="N99" s="8">
        <f t="shared" si="54"/>
        <v>0.53366264945179798</v>
      </c>
      <c r="O99" s="8">
        <f t="shared" si="55"/>
        <v>-0.2274065818636877</v>
      </c>
      <c r="P99" s="8">
        <f t="shared" si="58"/>
        <v>0.91207798269943663</v>
      </c>
      <c r="Q99" s="8">
        <f t="shared" si="56"/>
        <v>-0.24192189559966779</v>
      </c>
      <c r="R99" s="8">
        <f t="shared" si="57"/>
        <v>0.97029572627599647</v>
      </c>
      <c r="S99" s="8">
        <f t="shared" si="34"/>
        <v>-0.25643720933564784</v>
      </c>
      <c r="T99" s="8">
        <f t="shared" si="35"/>
        <v>1.0285134698525562</v>
      </c>
      <c r="U99" s="8">
        <f t="shared" si="36"/>
        <v>-0.58545098735119605</v>
      </c>
      <c r="V99" s="8">
        <f t="shared" si="37"/>
        <v>2.3481156575879112</v>
      </c>
      <c r="W99" s="8">
        <f t="shared" si="38"/>
        <v>-0.91446476536674426</v>
      </c>
      <c r="X99" s="8">
        <f t="shared" si="39"/>
        <v>3.6677178453232671</v>
      </c>
      <c r="Y99" s="8">
        <f t="shared" si="40"/>
        <v>-1.141871347230432</v>
      </c>
      <c r="Z99" s="8">
        <f t="shared" si="41"/>
        <v>4.5797958280227036</v>
      </c>
      <c r="AA99" s="8">
        <f t="shared" si="42"/>
        <v>-1.3692779290941197</v>
      </c>
      <c r="AB99" s="8">
        <f t="shared" si="43"/>
        <v>5.4918738107221401</v>
      </c>
      <c r="AC99" s="8">
        <f t="shared" si="44"/>
        <v>-1.5337848181018938</v>
      </c>
      <c r="AD99" s="8">
        <f t="shared" si="45"/>
        <v>6.1516749045898171</v>
      </c>
      <c r="AE99" s="8">
        <f t="shared" si="46"/>
        <v>-1.6982917071096677</v>
      </c>
      <c r="AF99" s="8">
        <f t="shared" si="47"/>
        <v>6.8114759984574951</v>
      </c>
    </row>
    <row r="100" spans="1:32" x14ac:dyDescent="0.25">
      <c r="A100">
        <v>106</v>
      </c>
      <c r="B100" s="8">
        <f t="shared" si="15"/>
        <v>1.8500490071139892</v>
      </c>
      <c r="C100" s="8">
        <f t="shared" si="20"/>
        <v>-0.27563735581699905</v>
      </c>
      <c r="D100" s="8">
        <f t="shared" si="48"/>
        <v>0.96126169593831889</v>
      </c>
      <c r="E100" s="8">
        <f t="shared" si="49"/>
        <v>-1.1025494232679938E-2</v>
      </c>
      <c r="F100" s="8">
        <f t="shared" si="50"/>
        <v>3.845046783753267E-2</v>
      </c>
      <c r="G100" s="8">
        <f t="shared" si="51"/>
        <v>-1.6538241349019919E-2</v>
      </c>
      <c r="H100" s="8">
        <f t="shared" si="52"/>
        <v>5.7675701756299054E-2</v>
      </c>
      <c r="I100" s="8">
        <f t="shared" si="26"/>
        <v>-3.0320109139869874E-2</v>
      </c>
      <c r="J100" s="8">
        <f t="shared" si="27"/>
        <v>0.105738786553215</v>
      </c>
      <c r="K100" s="8">
        <f t="shared" si="18"/>
        <v>-4.4101976930719829E-2</v>
      </c>
      <c r="L100" s="8">
        <f t="shared" si="28"/>
        <v>0.15380187135013096</v>
      </c>
      <c r="M100" s="8">
        <f t="shared" si="53"/>
        <v>-0.15160054569934947</v>
      </c>
      <c r="N100" s="8">
        <f t="shared" si="54"/>
        <v>0.52869393276607535</v>
      </c>
      <c r="O100" s="8">
        <f t="shared" si="55"/>
        <v>-0.25909911446797912</v>
      </c>
      <c r="P100" s="8">
        <f t="shared" si="58"/>
        <v>0.90358599418201968</v>
      </c>
      <c r="Q100" s="8">
        <f t="shared" si="56"/>
        <v>-0.27563735581699905</v>
      </c>
      <c r="R100" s="8">
        <f t="shared" si="57"/>
        <v>0.96126169593831889</v>
      </c>
      <c r="S100" s="8">
        <f t="shared" si="34"/>
        <v>-0.29217559716601899</v>
      </c>
      <c r="T100" s="8">
        <f t="shared" si="35"/>
        <v>1.0189373976946181</v>
      </c>
      <c r="U100" s="8">
        <f t="shared" si="36"/>
        <v>-0.66704240107713764</v>
      </c>
      <c r="V100" s="8">
        <f t="shared" si="37"/>
        <v>2.3262533041707316</v>
      </c>
      <c r="W100" s="8">
        <f t="shared" si="38"/>
        <v>-1.0419092049882566</v>
      </c>
      <c r="X100" s="8">
        <f t="shared" si="39"/>
        <v>3.6335692106468458</v>
      </c>
      <c r="Y100" s="8">
        <f t="shared" si="40"/>
        <v>-1.3010083194562356</v>
      </c>
      <c r="Z100" s="8">
        <f t="shared" si="41"/>
        <v>4.5371552048288661</v>
      </c>
      <c r="AA100" s="8">
        <f t="shared" si="42"/>
        <v>-1.5601074339242147</v>
      </c>
      <c r="AB100" s="8">
        <f t="shared" si="43"/>
        <v>5.4407411990108852</v>
      </c>
      <c r="AC100" s="8">
        <f t="shared" si="44"/>
        <v>-1.7475408358797739</v>
      </c>
      <c r="AD100" s="8">
        <f t="shared" si="45"/>
        <v>6.0943991522489416</v>
      </c>
      <c r="AE100" s="8">
        <f t="shared" si="46"/>
        <v>-1.9349742378353332</v>
      </c>
      <c r="AF100" s="8">
        <f t="shared" si="47"/>
        <v>6.748057105486998</v>
      </c>
    </row>
    <row r="101" spans="1:32" x14ac:dyDescent="0.25">
      <c r="A101">
        <v>108</v>
      </c>
      <c r="B101" s="8">
        <f t="shared" si="15"/>
        <v>1.8849555921538759</v>
      </c>
      <c r="C101" s="8">
        <f t="shared" si="20"/>
        <v>-0.30901699437494734</v>
      </c>
      <c r="D101" s="8">
        <f t="shared" si="48"/>
        <v>0.95105651629515364</v>
      </c>
      <c r="E101" s="8">
        <f t="shared" si="49"/>
        <v>-1.2360679774997866E-2</v>
      </c>
      <c r="F101" s="8">
        <f t="shared" si="50"/>
        <v>3.8042260651806062E-2</v>
      </c>
      <c r="G101" s="8">
        <f t="shared" si="51"/>
        <v>-1.8541019662496813E-2</v>
      </c>
      <c r="H101" s="8">
        <f t="shared" si="52"/>
        <v>5.7063390977709134E-2</v>
      </c>
      <c r="I101" s="8">
        <f t="shared" si="26"/>
        <v>-3.3991869381244183E-2</v>
      </c>
      <c r="J101" s="8">
        <f t="shared" si="27"/>
        <v>0.10461621679246683</v>
      </c>
      <c r="K101" s="8">
        <f t="shared" si="18"/>
        <v>-4.9442719099991553E-2</v>
      </c>
      <c r="L101" s="8">
        <f t="shared" si="28"/>
        <v>0.1521690426072245</v>
      </c>
      <c r="M101" s="8">
        <f t="shared" si="53"/>
        <v>-0.16995934690622103</v>
      </c>
      <c r="N101" s="8">
        <f t="shared" si="54"/>
        <v>0.52308108396233444</v>
      </c>
      <c r="O101" s="8">
        <f t="shared" si="55"/>
        <v>-0.29047597471245046</v>
      </c>
      <c r="P101" s="8">
        <f t="shared" si="58"/>
        <v>0.89399312531744435</v>
      </c>
      <c r="Q101" s="8">
        <f t="shared" si="56"/>
        <v>-0.30901699437494734</v>
      </c>
      <c r="R101" s="8">
        <f t="shared" si="57"/>
        <v>0.95105651629515364</v>
      </c>
      <c r="S101" s="8">
        <f t="shared" si="34"/>
        <v>-0.32755801403744422</v>
      </c>
      <c r="T101" s="8">
        <f t="shared" si="35"/>
        <v>1.0081199072728628</v>
      </c>
      <c r="U101" s="8">
        <f t="shared" si="36"/>
        <v>-0.74782112638737253</v>
      </c>
      <c r="V101" s="8">
        <f t="shared" si="37"/>
        <v>2.3015567694342716</v>
      </c>
      <c r="W101" s="8">
        <f t="shared" si="38"/>
        <v>-1.1680842387373009</v>
      </c>
      <c r="X101" s="8">
        <f t="shared" si="39"/>
        <v>3.5949936315956812</v>
      </c>
      <c r="Y101" s="8">
        <f t="shared" si="40"/>
        <v>-1.4585602134497517</v>
      </c>
      <c r="Z101" s="8">
        <f t="shared" si="41"/>
        <v>4.4889867569131257</v>
      </c>
      <c r="AA101" s="8">
        <f t="shared" si="42"/>
        <v>-1.7490361881622021</v>
      </c>
      <c r="AB101" s="8">
        <f t="shared" si="43"/>
        <v>5.3829798822305701</v>
      </c>
      <c r="AC101" s="8">
        <f t="shared" si="44"/>
        <v>-1.959167744337166</v>
      </c>
      <c r="AD101" s="8">
        <f t="shared" si="45"/>
        <v>6.0296983133112736</v>
      </c>
      <c r="AE101" s="8">
        <f t="shared" si="46"/>
        <v>-2.1692993005121304</v>
      </c>
      <c r="AF101" s="8">
        <f t="shared" si="47"/>
        <v>6.676416744391978</v>
      </c>
    </row>
    <row r="102" spans="1:32" x14ac:dyDescent="0.25">
      <c r="A102">
        <v>110</v>
      </c>
      <c r="B102" s="8">
        <f t="shared" si="15"/>
        <v>1.9198621771937625</v>
      </c>
      <c r="C102" s="8">
        <f t="shared" si="20"/>
        <v>-0.34202014332566871</v>
      </c>
      <c r="D102" s="8">
        <f t="shared" si="48"/>
        <v>0.93969262078590843</v>
      </c>
      <c r="E102" s="8">
        <f t="shared" si="49"/>
        <v>-1.3680805733026718E-2</v>
      </c>
      <c r="F102" s="8">
        <f t="shared" si="50"/>
        <v>3.7587704831436253E-2</v>
      </c>
      <c r="G102" s="8">
        <f t="shared" si="51"/>
        <v>-2.0521208599540094E-2</v>
      </c>
      <c r="H102" s="8">
        <f t="shared" si="52"/>
        <v>5.6381557247154428E-2</v>
      </c>
      <c r="I102" s="8">
        <f t="shared" si="26"/>
        <v>-3.762221576582353E-2</v>
      </c>
      <c r="J102" s="8">
        <f t="shared" si="27"/>
        <v>0.10336618828644985</v>
      </c>
      <c r="K102" s="8">
        <f t="shared" si="18"/>
        <v>-5.472322293210697E-2</v>
      </c>
      <c r="L102" s="8">
        <f t="shared" si="28"/>
        <v>0.15035081932574526</v>
      </c>
      <c r="M102" s="8">
        <f t="shared" si="53"/>
        <v>-0.18811107882911776</v>
      </c>
      <c r="N102" s="8">
        <f t="shared" si="54"/>
        <v>0.51683094143224961</v>
      </c>
      <c r="O102" s="8">
        <f t="shared" si="55"/>
        <v>-0.32149893472612856</v>
      </c>
      <c r="P102" s="8">
        <f t="shared" si="58"/>
        <v>0.88331106353875388</v>
      </c>
      <c r="Q102" s="8">
        <f t="shared" si="56"/>
        <v>-0.34202014332566871</v>
      </c>
      <c r="R102" s="8">
        <f t="shared" si="57"/>
        <v>0.93969262078590843</v>
      </c>
      <c r="S102" s="8">
        <f t="shared" si="34"/>
        <v>-0.36254135192520887</v>
      </c>
      <c r="T102" s="8">
        <f t="shared" si="35"/>
        <v>0.99607417803306297</v>
      </c>
      <c r="U102" s="8">
        <f t="shared" si="36"/>
        <v>-0.82768874684811822</v>
      </c>
      <c r="V102" s="8">
        <f t="shared" si="37"/>
        <v>2.2740561423018981</v>
      </c>
      <c r="W102" s="8">
        <f t="shared" si="38"/>
        <v>-1.2928361417710279</v>
      </c>
      <c r="X102" s="8">
        <f t="shared" si="39"/>
        <v>3.552038106570734</v>
      </c>
      <c r="Y102" s="8">
        <f t="shared" si="40"/>
        <v>-1.6143350764971565</v>
      </c>
      <c r="Z102" s="8">
        <f t="shared" si="41"/>
        <v>4.4353491701094887</v>
      </c>
      <c r="AA102" s="8">
        <f t="shared" si="42"/>
        <v>-1.935834011223285</v>
      </c>
      <c r="AB102" s="8">
        <f t="shared" si="43"/>
        <v>5.3186602336482416</v>
      </c>
      <c r="AC102" s="8">
        <f t="shared" si="44"/>
        <v>-2.1684077086847395</v>
      </c>
      <c r="AD102" s="8">
        <f t="shared" si="45"/>
        <v>5.9576512157826595</v>
      </c>
      <c r="AE102" s="8">
        <f t="shared" si="46"/>
        <v>-2.4009814061461943</v>
      </c>
      <c r="AF102" s="8">
        <f t="shared" si="47"/>
        <v>6.5966421979170766</v>
      </c>
    </row>
    <row r="103" spans="1:32" x14ac:dyDescent="0.25">
      <c r="A103">
        <v>112</v>
      </c>
      <c r="B103" s="8">
        <f t="shared" si="15"/>
        <v>1.9547687622336491</v>
      </c>
      <c r="C103" s="8">
        <f t="shared" si="20"/>
        <v>-0.37460659341591207</v>
      </c>
      <c r="D103" s="8">
        <f t="shared" si="48"/>
        <v>0.92718385456678742</v>
      </c>
      <c r="E103" s="8">
        <f t="shared" si="49"/>
        <v>-1.4984263736636449E-2</v>
      </c>
      <c r="F103" s="8">
        <f t="shared" si="50"/>
        <v>3.7087354182671416E-2</v>
      </c>
      <c r="G103" s="8">
        <f t="shared" si="51"/>
        <v>-2.2476395604954694E-2</v>
      </c>
      <c r="H103" s="8">
        <f t="shared" si="52"/>
        <v>5.5631031274007169E-2</v>
      </c>
      <c r="I103" s="8">
        <f t="shared" si="26"/>
        <v>-4.1206725275750297E-2</v>
      </c>
      <c r="J103" s="8">
        <f t="shared" si="27"/>
        <v>0.10199022400234654</v>
      </c>
      <c r="K103" s="8">
        <f t="shared" si="18"/>
        <v>-5.9937054946545901E-2</v>
      </c>
      <c r="L103" s="8">
        <f t="shared" si="28"/>
        <v>0.14834941673068591</v>
      </c>
      <c r="M103" s="8">
        <f t="shared" si="53"/>
        <v>-0.20603362637875161</v>
      </c>
      <c r="N103" s="8">
        <f t="shared" si="54"/>
        <v>0.50995112001173304</v>
      </c>
      <c r="O103" s="8">
        <f t="shared" si="55"/>
        <v>-0.35213019781095733</v>
      </c>
      <c r="P103" s="8">
        <f t="shared" si="58"/>
        <v>0.87155282329278017</v>
      </c>
      <c r="Q103" s="8">
        <f t="shared" si="56"/>
        <v>-0.37460659341591207</v>
      </c>
      <c r="R103" s="8">
        <f t="shared" si="57"/>
        <v>0.92718385456678742</v>
      </c>
      <c r="S103" s="8">
        <f t="shared" si="34"/>
        <v>-0.39708298902086681</v>
      </c>
      <c r="T103" s="8">
        <f t="shared" si="35"/>
        <v>0.98281488584079468</v>
      </c>
      <c r="U103" s="8">
        <f t="shared" si="36"/>
        <v>-0.90654795606650718</v>
      </c>
      <c r="V103" s="8">
        <f t="shared" si="37"/>
        <v>2.2437849280516255</v>
      </c>
      <c r="W103" s="8">
        <f t="shared" si="38"/>
        <v>-1.4160129231121477</v>
      </c>
      <c r="X103" s="8">
        <f t="shared" si="39"/>
        <v>3.5047549702624567</v>
      </c>
      <c r="Y103" s="8">
        <f t="shared" si="40"/>
        <v>-1.7681431209231051</v>
      </c>
      <c r="Z103" s="8">
        <f t="shared" si="41"/>
        <v>4.3763077935552372</v>
      </c>
      <c r="AA103" s="8">
        <f t="shared" si="42"/>
        <v>-2.1202733187340623</v>
      </c>
      <c r="AB103" s="8">
        <f t="shared" si="43"/>
        <v>5.2478606168480173</v>
      </c>
      <c r="AC103" s="8">
        <f t="shared" si="44"/>
        <v>-2.3750058022568825</v>
      </c>
      <c r="AD103" s="8">
        <f t="shared" si="45"/>
        <v>5.8783456379534318</v>
      </c>
      <c r="AE103" s="8">
        <f t="shared" si="46"/>
        <v>-2.6297382857797027</v>
      </c>
      <c r="AF103" s="8">
        <f t="shared" si="47"/>
        <v>6.5088306590588472</v>
      </c>
    </row>
    <row r="104" spans="1:32" x14ac:dyDescent="0.25">
      <c r="A104">
        <v>114</v>
      </c>
      <c r="B104" s="8">
        <f t="shared" si="15"/>
        <v>1.9896753472735358</v>
      </c>
      <c r="C104" s="8">
        <f t="shared" si="20"/>
        <v>-0.40673664307580026</v>
      </c>
      <c r="D104" s="8">
        <f t="shared" si="48"/>
        <v>0.91354545764260087</v>
      </c>
      <c r="E104" s="8">
        <f t="shared" si="49"/>
        <v>-1.6269465723031975E-2</v>
      </c>
      <c r="F104" s="8">
        <f t="shared" si="50"/>
        <v>3.6541818305703952E-2</v>
      </c>
      <c r="G104" s="8">
        <f t="shared" si="51"/>
        <v>-2.4404198584547981E-2</v>
      </c>
      <c r="H104" s="8">
        <f t="shared" si="52"/>
        <v>5.4812727458555977E-2</v>
      </c>
      <c r="I104" s="8">
        <f t="shared" si="26"/>
        <v>-4.4741030738337996E-2</v>
      </c>
      <c r="J104" s="8">
        <f t="shared" si="27"/>
        <v>0.10049000034068602</v>
      </c>
      <c r="K104" s="8">
        <f t="shared" si="18"/>
        <v>-6.5077862892128011E-2</v>
      </c>
      <c r="L104" s="8">
        <f t="shared" si="28"/>
        <v>0.14616727322281606</v>
      </c>
      <c r="M104" s="8">
        <f t="shared" si="53"/>
        <v>-0.22370515369169011</v>
      </c>
      <c r="N104" s="8">
        <f t="shared" si="54"/>
        <v>0.50245000170343046</v>
      </c>
      <c r="O104" s="8">
        <f t="shared" si="55"/>
        <v>-0.3823324444912522</v>
      </c>
      <c r="P104" s="8">
        <f t="shared" si="58"/>
        <v>0.85873273018404472</v>
      </c>
      <c r="Q104" s="8">
        <f t="shared" si="56"/>
        <v>-0.40673664307580026</v>
      </c>
      <c r="R104" s="8">
        <f t="shared" si="57"/>
        <v>0.91354545764260087</v>
      </c>
      <c r="S104" s="8">
        <f t="shared" si="34"/>
        <v>-0.43114084166034833</v>
      </c>
      <c r="T104" s="8">
        <f t="shared" si="35"/>
        <v>0.96835818510115701</v>
      </c>
      <c r="U104" s="8">
        <f t="shared" si="36"/>
        <v>-0.98430267624343659</v>
      </c>
      <c r="V104" s="8">
        <f t="shared" si="37"/>
        <v>2.2107800074950941</v>
      </c>
      <c r="W104" s="8">
        <f t="shared" si="38"/>
        <v>-1.537464510826525</v>
      </c>
      <c r="X104" s="8">
        <f t="shared" si="39"/>
        <v>3.4532018298890317</v>
      </c>
      <c r="Y104" s="8">
        <f t="shared" si="40"/>
        <v>-1.9197969553177776</v>
      </c>
      <c r="Z104" s="8">
        <f t="shared" si="41"/>
        <v>4.3119345600730767</v>
      </c>
      <c r="AA104" s="8">
        <f t="shared" si="42"/>
        <v>-2.3021293998090298</v>
      </c>
      <c r="AB104" s="8">
        <f t="shared" si="43"/>
        <v>5.1706672902571214</v>
      </c>
      <c r="AC104" s="8">
        <f t="shared" si="44"/>
        <v>-2.5787103171005734</v>
      </c>
      <c r="AD104" s="8">
        <f t="shared" si="45"/>
        <v>5.7918782014540895</v>
      </c>
      <c r="AE104" s="8">
        <f t="shared" si="46"/>
        <v>-2.8552912343921175</v>
      </c>
      <c r="AF104" s="8">
        <f t="shared" si="47"/>
        <v>6.4130891126510576</v>
      </c>
    </row>
    <row r="105" spans="1:32" x14ac:dyDescent="0.25">
      <c r="A105">
        <v>116</v>
      </c>
      <c r="B105" s="8">
        <f t="shared" si="15"/>
        <v>2.0245819323134224</v>
      </c>
      <c r="C105" s="8">
        <f t="shared" si="20"/>
        <v>-0.43837114678907751</v>
      </c>
      <c r="D105" s="8">
        <f t="shared" si="48"/>
        <v>0.89879404629916693</v>
      </c>
      <c r="E105" s="8">
        <f t="shared" si="49"/>
        <v>-1.7534845871563062E-2</v>
      </c>
      <c r="F105" s="8">
        <f t="shared" si="50"/>
        <v>3.59517618519666E-2</v>
      </c>
      <c r="G105" s="8">
        <f t="shared" si="51"/>
        <v>-2.6302268807344615E-2</v>
      </c>
      <c r="H105" s="8">
        <f t="shared" si="52"/>
        <v>5.3927642777949938E-2</v>
      </c>
      <c r="I105" s="8">
        <f t="shared" si="26"/>
        <v>-4.8220826146798491E-2</v>
      </c>
      <c r="J105" s="8">
        <f t="shared" si="27"/>
        <v>9.8867345092908288E-2</v>
      </c>
      <c r="K105" s="8">
        <f t="shared" si="18"/>
        <v>-7.0139383486252371E-2</v>
      </c>
      <c r="L105" s="8">
        <f t="shared" si="28"/>
        <v>0.14380704740786662</v>
      </c>
      <c r="M105" s="8">
        <f t="shared" si="53"/>
        <v>-0.24110413073399262</v>
      </c>
      <c r="N105" s="8">
        <f t="shared" si="54"/>
        <v>0.49433672546454177</v>
      </c>
      <c r="O105" s="8">
        <f t="shared" si="55"/>
        <v>-0.41206887798173286</v>
      </c>
      <c r="P105" s="8">
        <f t="shared" si="58"/>
        <v>0.84486640352121689</v>
      </c>
      <c r="Q105" s="8">
        <f t="shared" si="56"/>
        <v>-0.43837114678907751</v>
      </c>
      <c r="R105" s="8">
        <f t="shared" si="57"/>
        <v>0.89879404629916693</v>
      </c>
      <c r="S105" s="8">
        <f t="shared" si="34"/>
        <v>-0.46467341559642217</v>
      </c>
      <c r="T105" s="8">
        <f t="shared" si="35"/>
        <v>0.95272168907711696</v>
      </c>
      <c r="U105" s="8">
        <f t="shared" si="36"/>
        <v>-1.0608581752295676</v>
      </c>
      <c r="V105" s="8">
        <f t="shared" si="37"/>
        <v>2.1750815920439841</v>
      </c>
      <c r="W105" s="8">
        <f t="shared" si="38"/>
        <v>-1.6570429348627131</v>
      </c>
      <c r="X105" s="8">
        <f t="shared" si="39"/>
        <v>3.3974414950108511</v>
      </c>
      <c r="Y105" s="8">
        <f t="shared" si="40"/>
        <v>-2.0691118128444463</v>
      </c>
      <c r="Z105" s="8">
        <f t="shared" si="41"/>
        <v>4.2423078985320686</v>
      </c>
      <c r="AA105" s="8">
        <f t="shared" si="42"/>
        <v>-2.4811806908261786</v>
      </c>
      <c r="AB105" s="8">
        <f t="shared" si="43"/>
        <v>5.0871743020532847</v>
      </c>
      <c r="AC105" s="8">
        <f t="shared" si="44"/>
        <v>-2.7792730706427515</v>
      </c>
      <c r="AD105" s="8">
        <f t="shared" si="45"/>
        <v>5.698354253536718</v>
      </c>
      <c r="AE105" s="8">
        <f t="shared" si="46"/>
        <v>-3.077365450459324</v>
      </c>
      <c r="AF105" s="8">
        <f t="shared" si="47"/>
        <v>6.3095342050201513</v>
      </c>
    </row>
    <row r="106" spans="1:32" x14ac:dyDescent="0.25">
      <c r="A106">
        <v>118</v>
      </c>
      <c r="B106" s="8">
        <f t="shared" si="15"/>
        <v>2.0594885173533091</v>
      </c>
      <c r="C106" s="8">
        <f t="shared" si="20"/>
        <v>-0.46947156278589092</v>
      </c>
      <c r="D106" s="8">
        <f t="shared" si="48"/>
        <v>0.88294759285892688</v>
      </c>
      <c r="E106" s="8">
        <f t="shared" si="49"/>
        <v>-1.8778862511435596E-2</v>
      </c>
      <c r="F106" s="8">
        <f t="shared" si="50"/>
        <v>3.5317903714356995E-2</v>
      </c>
      <c r="G106" s="8">
        <f t="shared" si="51"/>
        <v>-2.8168293767153414E-2</v>
      </c>
      <c r="H106" s="8">
        <f t="shared" si="52"/>
        <v>5.2976855571535537E-2</v>
      </c>
      <c r="I106" s="8">
        <f t="shared" si="26"/>
        <v>-5.1641871906447964E-2</v>
      </c>
      <c r="J106" s="8">
        <f t="shared" si="27"/>
        <v>9.712423521448188E-2</v>
      </c>
      <c r="K106" s="8">
        <f t="shared" si="18"/>
        <v>-7.5115450045742507E-2</v>
      </c>
      <c r="L106" s="8">
        <f t="shared" si="28"/>
        <v>0.14127161485742823</v>
      </c>
      <c r="M106" s="8">
        <f t="shared" si="53"/>
        <v>-0.25820935953223995</v>
      </c>
      <c r="N106" s="8">
        <f t="shared" si="54"/>
        <v>0.48562117607240973</v>
      </c>
      <c r="O106" s="8">
        <f t="shared" si="55"/>
        <v>-0.44130326901873745</v>
      </c>
      <c r="P106" s="8">
        <f t="shared" si="58"/>
        <v>0.82997073728739124</v>
      </c>
      <c r="Q106" s="8">
        <f t="shared" si="56"/>
        <v>-0.46947156278589092</v>
      </c>
      <c r="R106" s="8">
        <f t="shared" si="57"/>
        <v>0.88294759285892688</v>
      </c>
      <c r="S106" s="8">
        <f t="shared" si="34"/>
        <v>-0.49763985655304438</v>
      </c>
      <c r="T106" s="8">
        <f t="shared" si="35"/>
        <v>0.93592444843046252</v>
      </c>
      <c r="U106" s="8">
        <f t="shared" si="36"/>
        <v>-1.136121181941856</v>
      </c>
      <c r="V106" s="8">
        <f t="shared" si="37"/>
        <v>2.1367331747186031</v>
      </c>
      <c r="W106" s="8">
        <f t="shared" si="38"/>
        <v>-1.7746025073306677</v>
      </c>
      <c r="X106" s="8">
        <f t="shared" si="39"/>
        <v>3.3375419010067437</v>
      </c>
      <c r="Y106" s="8">
        <f t="shared" si="40"/>
        <v>-2.2159057763494054</v>
      </c>
      <c r="Z106" s="8">
        <f t="shared" si="41"/>
        <v>4.1675126382941352</v>
      </c>
      <c r="AA106" s="8">
        <f t="shared" si="42"/>
        <v>-2.6572090453681425</v>
      </c>
      <c r="AB106" s="8">
        <f t="shared" si="43"/>
        <v>4.9974833755815267</v>
      </c>
      <c r="AC106" s="8">
        <f t="shared" si="44"/>
        <v>-2.9764497080625483</v>
      </c>
      <c r="AD106" s="8">
        <f t="shared" si="45"/>
        <v>5.5978877387255963</v>
      </c>
      <c r="AE106" s="8">
        <f t="shared" si="46"/>
        <v>-3.295690370756954</v>
      </c>
      <c r="AF106" s="8">
        <f t="shared" si="47"/>
        <v>6.1982921018696659</v>
      </c>
    </row>
    <row r="107" spans="1:32" x14ac:dyDescent="0.25">
      <c r="A107">
        <v>120</v>
      </c>
      <c r="B107" s="8">
        <f t="shared" si="15"/>
        <v>2.0943951023931953</v>
      </c>
      <c r="C107" s="8">
        <f t="shared" si="20"/>
        <v>-0.49999999999999978</v>
      </c>
      <c r="D107" s="8">
        <f t="shared" si="48"/>
        <v>0.86602540378443871</v>
      </c>
      <c r="E107" s="8">
        <f t="shared" si="49"/>
        <v>-1.9999999999999945E-2</v>
      </c>
      <c r="F107" s="8">
        <f t="shared" si="50"/>
        <v>3.464101615137747E-2</v>
      </c>
      <c r="G107" s="8">
        <f t="shared" si="51"/>
        <v>-2.9999999999999943E-2</v>
      </c>
      <c r="H107" s="8">
        <f t="shared" si="52"/>
        <v>5.196152422706625E-2</v>
      </c>
      <c r="I107" s="8">
        <f t="shared" si="26"/>
        <v>-5.4999999999999931E-2</v>
      </c>
      <c r="J107" s="8">
        <f t="shared" si="27"/>
        <v>9.5262794416288182E-2</v>
      </c>
      <c r="K107" s="8">
        <f t="shared" si="18"/>
        <v>-7.9999999999999918E-2</v>
      </c>
      <c r="L107" s="8">
        <f t="shared" si="28"/>
        <v>0.13856406460551013</v>
      </c>
      <c r="M107" s="8">
        <f t="shared" si="53"/>
        <v>-0.27499999999999986</v>
      </c>
      <c r="N107" s="8">
        <f t="shared" si="54"/>
        <v>0.47631397208144122</v>
      </c>
      <c r="O107" s="8">
        <f t="shared" si="55"/>
        <v>-0.46999999999999975</v>
      </c>
      <c r="P107" s="8">
        <f t="shared" si="58"/>
        <v>0.81406387955737236</v>
      </c>
      <c r="Q107" s="8">
        <f t="shared" si="56"/>
        <v>-0.49999999999999978</v>
      </c>
      <c r="R107" s="8">
        <f t="shared" si="57"/>
        <v>0.86602540378443871</v>
      </c>
      <c r="S107" s="8">
        <f t="shared" si="34"/>
        <v>-0.5299999999999998</v>
      </c>
      <c r="T107" s="8">
        <f t="shared" si="35"/>
        <v>0.91798692801150505</v>
      </c>
      <c r="U107" s="8">
        <f t="shared" si="36"/>
        <v>-1.2099999999999995</v>
      </c>
      <c r="V107" s="8">
        <f t="shared" si="37"/>
        <v>2.0957814771583414</v>
      </c>
      <c r="W107" s="8">
        <f t="shared" si="38"/>
        <v>-1.8899999999999992</v>
      </c>
      <c r="X107" s="8">
        <f t="shared" si="39"/>
        <v>3.2735760263051787</v>
      </c>
      <c r="Y107" s="8">
        <f t="shared" si="40"/>
        <v>-2.3599999999999994</v>
      </c>
      <c r="Z107" s="8">
        <f t="shared" si="41"/>
        <v>4.0876399058625514</v>
      </c>
      <c r="AA107" s="8">
        <f t="shared" si="42"/>
        <v>-2.8299999999999987</v>
      </c>
      <c r="AB107" s="8">
        <f t="shared" si="43"/>
        <v>4.9017037854199232</v>
      </c>
      <c r="AC107" s="8">
        <f t="shared" si="44"/>
        <v>-3.1699999999999986</v>
      </c>
      <c r="AD107" s="8">
        <f t="shared" si="45"/>
        <v>5.4906010599933417</v>
      </c>
      <c r="AE107" s="8">
        <f t="shared" si="46"/>
        <v>-3.509999999999998</v>
      </c>
      <c r="AF107" s="8">
        <f t="shared" si="47"/>
        <v>6.0794983345667593</v>
      </c>
    </row>
    <row r="108" spans="1:32" x14ac:dyDescent="0.25">
      <c r="A108">
        <v>122</v>
      </c>
      <c r="B108" s="8">
        <f t="shared" si="15"/>
        <v>2.1293016874330819</v>
      </c>
      <c r="C108" s="8">
        <f t="shared" si="20"/>
        <v>-0.52991926423320479</v>
      </c>
      <c r="D108" s="8">
        <f t="shared" si="48"/>
        <v>0.84804809615642607</v>
      </c>
      <c r="E108" s="8">
        <f t="shared" si="49"/>
        <v>-2.1196770569328144E-2</v>
      </c>
      <c r="F108" s="8">
        <f t="shared" si="50"/>
        <v>3.3921923846256967E-2</v>
      </c>
      <c r="G108" s="8">
        <f t="shared" si="51"/>
        <v>-3.1795155853992244E-2</v>
      </c>
      <c r="H108" s="8">
        <f t="shared" si="52"/>
        <v>5.0882885769385489E-2</v>
      </c>
      <c r="I108" s="8">
        <f t="shared" si="26"/>
        <v>-5.8291119065652486E-2</v>
      </c>
      <c r="J108" s="8">
        <f t="shared" si="27"/>
        <v>9.3285290577206803E-2</v>
      </c>
      <c r="K108" s="8">
        <f t="shared" si="18"/>
        <v>-8.4787082277312728E-2</v>
      </c>
      <c r="L108" s="8">
        <f t="shared" si="28"/>
        <v>0.13568769538502809</v>
      </c>
      <c r="M108" s="8">
        <f t="shared" si="53"/>
        <v>-0.2914555953282626</v>
      </c>
      <c r="N108" s="8">
        <f t="shared" si="54"/>
        <v>0.46642645288603429</v>
      </c>
      <c r="O108" s="8">
        <f t="shared" si="55"/>
        <v>-0.49812410837921245</v>
      </c>
      <c r="P108" s="8">
        <f t="shared" si="58"/>
        <v>0.79716521038704047</v>
      </c>
      <c r="Q108" s="8">
        <f t="shared" si="56"/>
        <v>-0.52991926423320479</v>
      </c>
      <c r="R108" s="8">
        <f t="shared" si="57"/>
        <v>0.84804809615642607</v>
      </c>
      <c r="S108" s="8">
        <f t="shared" si="34"/>
        <v>-0.56171442008719707</v>
      </c>
      <c r="T108" s="8">
        <f t="shared" si="35"/>
        <v>0.89893098192581167</v>
      </c>
      <c r="U108" s="8">
        <f t="shared" si="36"/>
        <v>-1.2824046194443555</v>
      </c>
      <c r="V108" s="8">
        <f t="shared" si="37"/>
        <v>2.052276392698551</v>
      </c>
      <c r="W108" s="8">
        <f t="shared" si="38"/>
        <v>-2.0030948188015141</v>
      </c>
      <c r="X108" s="8">
        <f t="shared" si="39"/>
        <v>3.2056218034712907</v>
      </c>
      <c r="Y108" s="8">
        <f t="shared" si="40"/>
        <v>-2.501218927180727</v>
      </c>
      <c r="Z108" s="8">
        <f t="shared" si="41"/>
        <v>4.0027870138583319</v>
      </c>
      <c r="AA108" s="8">
        <f t="shared" si="42"/>
        <v>-2.9993430355599391</v>
      </c>
      <c r="AB108" s="8">
        <f t="shared" si="43"/>
        <v>4.7999522242453718</v>
      </c>
      <c r="AC108" s="8">
        <f t="shared" si="44"/>
        <v>-3.3596881352385184</v>
      </c>
      <c r="AD108" s="8">
        <f t="shared" si="45"/>
        <v>5.376624929631741</v>
      </c>
      <c r="AE108" s="8">
        <f t="shared" si="46"/>
        <v>-3.7200332349170973</v>
      </c>
      <c r="AF108" s="8">
        <f t="shared" si="47"/>
        <v>5.953297635018111</v>
      </c>
    </row>
    <row r="109" spans="1:32" x14ac:dyDescent="0.25">
      <c r="A109">
        <v>124</v>
      </c>
      <c r="B109" s="8">
        <f t="shared" si="15"/>
        <v>2.1642082724729685</v>
      </c>
      <c r="C109" s="8">
        <f t="shared" si="20"/>
        <v>-0.55919290347074668</v>
      </c>
      <c r="D109" s="8">
        <f t="shared" si="48"/>
        <v>0.82903757255504174</v>
      </c>
      <c r="E109" s="8">
        <f t="shared" si="49"/>
        <v>-2.2367716138829818E-2</v>
      </c>
      <c r="F109" s="8">
        <f t="shared" si="50"/>
        <v>3.3161502902201594E-2</v>
      </c>
      <c r="G109" s="8">
        <f t="shared" si="51"/>
        <v>-3.3551574208244755E-2</v>
      </c>
      <c r="H109" s="8">
        <f t="shared" si="52"/>
        <v>4.9742254353302436E-2</v>
      </c>
      <c r="I109" s="8">
        <f t="shared" si="26"/>
        <v>-6.1511219381782091E-2</v>
      </c>
      <c r="J109" s="8">
        <f t="shared" si="27"/>
        <v>9.1194132981054526E-2</v>
      </c>
      <c r="K109" s="8">
        <f t="shared" si="18"/>
        <v>-8.9470864555319427E-2</v>
      </c>
      <c r="L109" s="8">
        <f t="shared" si="28"/>
        <v>0.13264601160880662</v>
      </c>
      <c r="M109" s="8">
        <f t="shared" si="53"/>
        <v>-0.30755609690891061</v>
      </c>
      <c r="N109" s="8">
        <f t="shared" si="54"/>
        <v>0.45597066490527288</v>
      </c>
      <c r="O109" s="8">
        <f t="shared" si="55"/>
        <v>-0.52564132926250184</v>
      </c>
      <c r="P109" s="8">
        <f t="shared" si="58"/>
        <v>0.77929531820173914</v>
      </c>
      <c r="Q109" s="8">
        <f t="shared" si="56"/>
        <v>-0.55919290347074668</v>
      </c>
      <c r="R109" s="8">
        <f t="shared" si="57"/>
        <v>0.82903757255504174</v>
      </c>
      <c r="S109" s="8">
        <f t="shared" si="34"/>
        <v>-0.59274447767899152</v>
      </c>
      <c r="T109" s="8">
        <f t="shared" si="35"/>
        <v>0.87877982690834433</v>
      </c>
      <c r="U109" s="8">
        <f t="shared" si="36"/>
        <v>-1.353246826399207</v>
      </c>
      <c r="V109" s="8">
        <f t="shared" si="37"/>
        <v>2.006270925583201</v>
      </c>
      <c r="W109" s="8">
        <f t="shared" si="38"/>
        <v>-2.1137491751194224</v>
      </c>
      <c r="X109" s="8">
        <f t="shared" si="39"/>
        <v>3.1337620242580582</v>
      </c>
      <c r="Y109" s="8">
        <f t="shared" si="40"/>
        <v>-2.6393905043819248</v>
      </c>
      <c r="Z109" s="8">
        <f t="shared" si="41"/>
        <v>3.9130573424597976</v>
      </c>
      <c r="AA109" s="8">
        <f t="shared" si="42"/>
        <v>-3.1650318336444263</v>
      </c>
      <c r="AB109" s="8">
        <f t="shared" si="43"/>
        <v>4.6923526606615367</v>
      </c>
      <c r="AC109" s="8">
        <f t="shared" si="44"/>
        <v>-3.5452830080045339</v>
      </c>
      <c r="AD109" s="8">
        <f t="shared" si="45"/>
        <v>5.2560982099989646</v>
      </c>
      <c r="AE109" s="8">
        <f t="shared" si="46"/>
        <v>-3.9255341823646415</v>
      </c>
      <c r="AF109" s="8">
        <f t="shared" si="47"/>
        <v>5.8198437593363925</v>
      </c>
    </row>
    <row r="110" spans="1:32" x14ac:dyDescent="0.25">
      <c r="A110">
        <v>126</v>
      </c>
      <c r="B110" s="8">
        <f t="shared" si="15"/>
        <v>2.1991148575128552</v>
      </c>
      <c r="C110" s="8">
        <f t="shared" si="20"/>
        <v>-0.58778525229247303</v>
      </c>
      <c r="D110" s="8">
        <f t="shared" si="48"/>
        <v>0.80901699437494745</v>
      </c>
      <c r="E110" s="8">
        <f t="shared" si="49"/>
        <v>-2.3511410091698867E-2</v>
      </c>
      <c r="F110" s="8">
        <f t="shared" si="50"/>
        <v>3.2360679774997826E-2</v>
      </c>
      <c r="G110" s="8">
        <f t="shared" si="51"/>
        <v>-3.5267115137548329E-2</v>
      </c>
      <c r="H110" s="8">
        <f t="shared" si="52"/>
        <v>4.8541019662496777E-2</v>
      </c>
      <c r="I110" s="8">
        <f t="shared" si="26"/>
        <v>-6.4656377752171978E-2</v>
      </c>
      <c r="J110" s="8">
        <f t="shared" si="27"/>
        <v>8.8991869381244149E-2</v>
      </c>
      <c r="K110" s="8">
        <f t="shared" si="18"/>
        <v>-9.4045640366795635E-2</v>
      </c>
      <c r="L110" s="8">
        <f t="shared" si="28"/>
        <v>0.12944271909999153</v>
      </c>
      <c r="M110" s="8">
        <f t="shared" si="53"/>
        <v>-0.32328188876086011</v>
      </c>
      <c r="N110" s="8">
        <f t="shared" si="54"/>
        <v>0.44495934690622102</v>
      </c>
      <c r="O110" s="8">
        <f t="shared" si="55"/>
        <v>-0.55251813715492459</v>
      </c>
      <c r="P110" s="8">
        <f t="shared" si="58"/>
        <v>0.76047597471245054</v>
      </c>
      <c r="Q110" s="8">
        <f t="shared" si="56"/>
        <v>-0.58778525229247303</v>
      </c>
      <c r="R110" s="8">
        <f t="shared" si="57"/>
        <v>0.80901699437494745</v>
      </c>
      <c r="S110" s="8">
        <f t="shared" si="34"/>
        <v>-0.62305236743002146</v>
      </c>
      <c r="T110" s="8">
        <f t="shared" si="35"/>
        <v>0.85755801403744436</v>
      </c>
      <c r="U110" s="8">
        <f t="shared" si="36"/>
        <v>-1.4224403105477847</v>
      </c>
      <c r="V110" s="8">
        <f t="shared" si="37"/>
        <v>1.9578211263873728</v>
      </c>
      <c r="W110" s="8">
        <f t="shared" si="38"/>
        <v>-2.221828253665548</v>
      </c>
      <c r="X110" s="8">
        <f t="shared" si="39"/>
        <v>3.0580842387373015</v>
      </c>
      <c r="Y110" s="8">
        <f t="shared" si="40"/>
        <v>-2.7743463908204729</v>
      </c>
      <c r="Z110" s="8">
        <f t="shared" si="41"/>
        <v>3.8185602134497523</v>
      </c>
      <c r="AA110" s="8">
        <f t="shared" si="42"/>
        <v>-3.3268645279753972</v>
      </c>
      <c r="AB110" s="8">
        <f t="shared" si="43"/>
        <v>4.5790361881622026</v>
      </c>
      <c r="AC110" s="8">
        <f t="shared" si="44"/>
        <v>-3.7265584995342791</v>
      </c>
      <c r="AD110" s="8">
        <f t="shared" si="45"/>
        <v>5.1291677443371668</v>
      </c>
      <c r="AE110" s="8">
        <f t="shared" si="46"/>
        <v>-4.1262524710931601</v>
      </c>
      <c r="AF110" s="8">
        <f t="shared" si="47"/>
        <v>5.6792993005121311</v>
      </c>
    </row>
    <row r="111" spans="1:32" x14ac:dyDescent="0.25">
      <c r="A111">
        <v>128</v>
      </c>
      <c r="B111" s="8">
        <f t="shared" ref="B111:B174" si="59">RADIANS(A111)</f>
        <v>2.2340214425527418</v>
      </c>
      <c r="C111" s="8">
        <f t="shared" si="20"/>
        <v>-0.61566147532565829</v>
      </c>
      <c r="D111" s="8">
        <f t="shared" si="48"/>
        <v>0.78801075360672201</v>
      </c>
      <c r="E111" s="8">
        <f t="shared" si="49"/>
        <v>-2.4626459013026278E-2</v>
      </c>
      <c r="F111" s="8">
        <f t="shared" si="50"/>
        <v>3.1520430144268807E-2</v>
      </c>
      <c r="G111" s="8">
        <f t="shared" si="51"/>
        <v>-3.6939688519539444E-2</v>
      </c>
      <c r="H111" s="8">
        <f t="shared" si="52"/>
        <v>4.7280645216403253E-2</v>
      </c>
      <c r="I111" s="8">
        <f t="shared" si="26"/>
        <v>-6.7722762285822358E-2</v>
      </c>
      <c r="J111" s="8">
        <f t="shared" si="27"/>
        <v>8.6681182896739359E-2</v>
      </c>
      <c r="K111" s="8">
        <f t="shared" si="18"/>
        <v>-9.8505836052105278E-2</v>
      </c>
      <c r="L111" s="8">
        <f t="shared" si="28"/>
        <v>0.12608172057707545</v>
      </c>
      <c r="M111" s="8">
        <f t="shared" si="53"/>
        <v>-0.33861381142911201</v>
      </c>
      <c r="N111" s="8">
        <f t="shared" si="54"/>
        <v>0.43340591448369703</v>
      </c>
      <c r="O111" s="8">
        <f t="shared" si="55"/>
        <v>-0.57872178680611874</v>
      </c>
      <c r="P111" s="8">
        <f t="shared" si="58"/>
        <v>0.74073010839031861</v>
      </c>
      <c r="Q111" s="8">
        <f t="shared" si="56"/>
        <v>-0.61566147532565829</v>
      </c>
      <c r="R111" s="8">
        <f t="shared" si="57"/>
        <v>0.78801075360672201</v>
      </c>
      <c r="S111" s="8">
        <f t="shared" si="34"/>
        <v>-0.65260116384519784</v>
      </c>
      <c r="T111" s="8">
        <f t="shared" si="35"/>
        <v>0.83529139882312542</v>
      </c>
      <c r="U111" s="8">
        <f t="shared" si="36"/>
        <v>-1.4899007702880931</v>
      </c>
      <c r="V111" s="8">
        <f t="shared" si="37"/>
        <v>1.9069860237282672</v>
      </c>
      <c r="W111" s="8">
        <f t="shared" si="38"/>
        <v>-2.3272003767309886</v>
      </c>
      <c r="X111" s="8">
        <f t="shared" si="39"/>
        <v>2.9786806486334094</v>
      </c>
      <c r="Y111" s="8">
        <f t="shared" si="40"/>
        <v>-2.9059221635371077</v>
      </c>
      <c r="Z111" s="8">
        <f t="shared" si="41"/>
        <v>3.7194107570237285</v>
      </c>
      <c r="AA111" s="8">
        <f t="shared" si="42"/>
        <v>-3.484643950343226</v>
      </c>
      <c r="AB111" s="8">
        <f t="shared" si="43"/>
        <v>4.4601408654140471</v>
      </c>
      <c r="AC111" s="8">
        <f t="shared" si="44"/>
        <v>-3.9032937535646735</v>
      </c>
      <c r="AD111" s="8">
        <f t="shared" si="45"/>
        <v>4.9959881778666171</v>
      </c>
      <c r="AE111" s="8">
        <f t="shared" si="46"/>
        <v>-4.3219435567861213</v>
      </c>
      <c r="AF111" s="8">
        <f t="shared" si="47"/>
        <v>5.531835490319188</v>
      </c>
    </row>
    <row r="112" spans="1:32" x14ac:dyDescent="0.25">
      <c r="A112">
        <v>130</v>
      </c>
      <c r="B112" s="8">
        <f t="shared" si="59"/>
        <v>2.2689280275926285</v>
      </c>
      <c r="C112" s="8">
        <f t="shared" ref="C112:C175" si="60">COS(B112)</f>
        <v>-0.64278760968653936</v>
      </c>
      <c r="D112" s="8">
        <f t="shared" si="48"/>
        <v>0.76604444311897801</v>
      </c>
      <c r="E112" s="8">
        <f t="shared" si="49"/>
        <v>-2.5711504387461517E-2</v>
      </c>
      <c r="F112" s="8">
        <f t="shared" si="50"/>
        <v>3.0641777724759053E-2</v>
      </c>
      <c r="G112" s="8">
        <f t="shared" si="51"/>
        <v>-3.8567256581192304E-2</v>
      </c>
      <c r="H112" s="8">
        <f t="shared" si="52"/>
        <v>4.5962666587138615E-2</v>
      </c>
      <c r="I112" s="8">
        <f t="shared" ref="I112:I175" si="61">I$19*$C112</f>
        <v>-7.0706637065519273E-2</v>
      </c>
      <c r="J112" s="8">
        <f t="shared" ref="J112:J175" si="62">I$19*$D112</f>
        <v>8.4264888743087518E-2</v>
      </c>
      <c r="K112" s="8">
        <f t="shared" ref="K112:K175" si="63">K$19*$C112</f>
        <v>-0.10284601754984625</v>
      </c>
      <c r="L112" s="8">
        <f t="shared" ref="L112:L175" si="64">K$19*$D112</f>
        <v>0.12256711089903642</v>
      </c>
      <c r="M112" s="8">
        <f t="shared" si="53"/>
        <v>-0.35353318532759659</v>
      </c>
      <c r="N112" s="8">
        <f t="shared" si="54"/>
        <v>0.42132444371543787</v>
      </c>
      <c r="O112" s="8">
        <f t="shared" si="55"/>
        <v>-0.60422035310534694</v>
      </c>
      <c r="P112" s="8">
        <f t="shared" ref="P112:P175" si="65">K$20*$D112</f>
        <v>0.72008177653183925</v>
      </c>
      <c r="Q112" s="8">
        <f t="shared" si="56"/>
        <v>-0.64278760968653936</v>
      </c>
      <c r="R112" s="8">
        <f t="shared" si="57"/>
        <v>0.76604444311897801</v>
      </c>
      <c r="S112" s="8">
        <f t="shared" ref="S112:S175" si="66">K$21*$C112</f>
        <v>-0.68135486626773178</v>
      </c>
      <c r="T112" s="8">
        <f t="shared" ref="T112:T175" si="67">K$21*$D112</f>
        <v>0.81200710970611678</v>
      </c>
      <c r="U112" s="8">
        <f t="shared" ref="U112:U175" si="68">I$22*$C112</f>
        <v>-1.5555460154414251</v>
      </c>
      <c r="V112" s="8">
        <f t="shared" ref="V112:V175" si="69">I$22*$D112</f>
        <v>1.8538275523479268</v>
      </c>
      <c r="W112" s="8">
        <f t="shared" ref="W112:W175" si="70">K$22*$C112</f>
        <v>-2.4297371646151191</v>
      </c>
      <c r="X112" s="8">
        <f t="shared" ref="X112:X175" si="71">K$22*$D112</f>
        <v>2.8956479949897371</v>
      </c>
      <c r="Y112" s="8">
        <f t="shared" ref="Y112:Y175" si="72">I$23*$C112</f>
        <v>-3.0339575177204661</v>
      </c>
      <c r="Z112" s="8">
        <f t="shared" ref="Z112:Z175" si="73">I$23*$D112</f>
        <v>3.6157297715215768</v>
      </c>
      <c r="AA112" s="8">
        <f t="shared" ref="AA112:AA175" si="74">K$23*$C112</f>
        <v>-3.638177870825813</v>
      </c>
      <c r="AB112" s="8">
        <f t="shared" ref="AB112:AB175" si="75">K$23*$D112</f>
        <v>4.3358115480534156</v>
      </c>
      <c r="AC112" s="8">
        <f t="shared" ref="AC112:AC175" si="76">I$24*$C112</f>
        <v>-4.0752734454126598</v>
      </c>
      <c r="AD112" s="8">
        <f t="shared" ref="AD112:AD175" si="77">I$24*$D112</f>
        <v>4.8567217693743201</v>
      </c>
      <c r="AE112" s="8">
        <f t="shared" ref="AE112:AE175" si="78">K$24*$C112</f>
        <v>-4.5123690199995057</v>
      </c>
      <c r="AF112" s="8">
        <f t="shared" ref="AF112:AF175" si="79">K$24*$D112</f>
        <v>5.3776319906952255</v>
      </c>
    </row>
    <row r="113" spans="1:32" x14ac:dyDescent="0.25">
      <c r="A113">
        <v>132</v>
      </c>
      <c r="B113" s="8">
        <f t="shared" si="59"/>
        <v>2.3038346126325151</v>
      </c>
      <c r="C113" s="8">
        <f t="shared" si="60"/>
        <v>-0.66913060635885824</v>
      </c>
      <c r="D113" s="8">
        <f t="shared" si="48"/>
        <v>0.74314482547739424</v>
      </c>
      <c r="E113" s="8">
        <f t="shared" si="49"/>
        <v>-2.6765224254354271E-2</v>
      </c>
      <c r="F113" s="8">
        <f t="shared" si="50"/>
        <v>2.9725793019095705E-2</v>
      </c>
      <c r="G113" s="8">
        <f t="shared" si="51"/>
        <v>-4.0147836381531438E-2</v>
      </c>
      <c r="H113" s="8">
        <f t="shared" si="52"/>
        <v>4.4588689528643588E-2</v>
      </c>
      <c r="I113" s="8">
        <f t="shared" si="61"/>
        <v>-7.3604366699474344E-2</v>
      </c>
      <c r="J113" s="8">
        <f t="shared" si="62"/>
        <v>8.17459308025133E-2</v>
      </c>
      <c r="K113" s="8">
        <f t="shared" si="63"/>
        <v>-0.10706089701741726</v>
      </c>
      <c r="L113" s="8">
        <f t="shared" si="64"/>
        <v>0.11890317207638303</v>
      </c>
      <c r="M113" s="8">
        <f t="shared" si="53"/>
        <v>-0.368021833497372</v>
      </c>
      <c r="N113" s="8">
        <f t="shared" si="54"/>
        <v>0.40872965401256678</v>
      </c>
      <c r="O113" s="8">
        <f t="shared" si="55"/>
        <v>-0.62898276997732672</v>
      </c>
      <c r="P113" s="8">
        <f t="shared" si="65"/>
        <v>0.69855613594875055</v>
      </c>
      <c r="Q113" s="8">
        <f t="shared" si="56"/>
        <v>-0.66913060635885824</v>
      </c>
      <c r="R113" s="8">
        <f t="shared" si="57"/>
        <v>0.74314482547739424</v>
      </c>
      <c r="S113" s="8">
        <f t="shared" si="66"/>
        <v>-0.70927844274038976</v>
      </c>
      <c r="T113" s="8">
        <f t="shared" si="67"/>
        <v>0.78773351500603794</v>
      </c>
      <c r="U113" s="8">
        <f t="shared" si="68"/>
        <v>-1.6192960673884369</v>
      </c>
      <c r="V113" s="8">
        <f t="shared" si="69"/>
        <v>1.798410477655294</v>
      </c>
      <c r="W113" s="8">
        <f t="shared" si="70"/>
        <v>-2.5293136920364843</v>
      </c>
      <c r="X113" s="8">
        <f t="shared" si="71"/>
        <v>2.8090874403045505</v>
      </c>
      <c r="Y113" s="8">
        <f t="shared" si="72"/>
        <v>-3.1582964620138112</v>
      </c>
      <c r="Z113" s="8">
        <f t="shared" si="73"/>
        <v>3.5076435762533014</v>
      </c>
      <c r="AA113" s="8">
        <f t="shared" si="74"/>
        <v>-3.7872792319911377</v>
      </c>
      <c r="AB113" s="8">
        <f t="shared" si="75"/>
        <v>4.2061997122020518</v>
      </c>
      <c r="AC113" s="8">
        <f t="shared" si="76"/>
        <v>-4.2422880443151607</v>
      </c>
      <c r="AD113" s="8">
        <f t="shared" si="77"/>
        <v>4.7115381935266791</v>
      </c>
      <c r="AE113" s="8">
        <f t="shared" si="78"/>
        <v>-4.6972968566391842</v>
      </c>
      <c r="AF113" s="8">
        <f t="shared" si="79"/>
        <v>5.2168766748513073</v>
      </c>
    </row>
    <row r="114" spans="1:32" x14ac:dyDescent="0.25">
      <c r="A114">
        <v>134</v>
      </c>
      <c r="B114" s="8">
        <f t="shared" si="59"/>
        <v>2.3387411976724017</v>
      </c>
      <c r="C114" s="8">
        <f t="shared" si="60"/>
        <v>-0.69465837045899737</v>
      </c>
      <c r="D114" s="8">
        <f t="shared" si="48"/>
        <v>0.71933980033865108</v>
      </c>
      <c r="E114" s="8">
        <f t="shared" si="49"/>
        <v>-2.7786334818359834E-2</v>
      </c>
      <c r="F114" s="8">
        <f t="shared" si="50"/>
        <v>2.8773592013545977E-2</v>
      </c>
      <c r="G114" s="8">
        <f t="shared" si="51"/>
        <v>-4.1679502227539786E-2</v>
      </c>
      <c r="H114" s="8">
        <f t="shared" si="52"/>
        <v>4.3160388020319004E-2</v>
      </c>
      <c r="I114" s="8">
        <f t="shared" si="61"/>
        <v>-7.6412420750489651E-2</v>
      </c>
      <c r="J114" s="8">
        <f t="shared" si="62"/>
        <v>7.9127378037251561E-2</v>
      </c>
      <c r="K114" s="8">
        <f t="shared" si="63"/>
        <v>-0.11114533927343952</v>
      </c>
      <c r="L114" s="8">
        <f t="shared" si="64"/>
        <v>0.11509436805418412</v>
      </c>
      <c r="M114" s="8">
        <f t="shared" si="53"/>
        <v>-0.38206210375244848</v>
      </c>
      <c r="N114" s="8">
        <f t="shared" si="54"/>
        <v>0.39563689018625803</v>
      </c>
      <c r="O114" s="8">
        <f t="shared" si="55"/>
        <v>-0.65297886823145745</v>
      </c>
      <c r="P114" s="8">
        <f t="shared" si="65"/>
        <v>0.67617941231833201</v>
      </c>
      <c r="Q114" s="8">
        <f t="shared" si="56"/>
        <v>-0.69465837045899737</v>
      </c>
      <c r="R114" s="8">
        <f t="shared" si="57"/>
        <v>0.71933980033865108</v>
      </c>
      <c r="S114" s="8">
        <f t="shared" si="66"/>
        <v>-0.73633787268653728</v>
      </c>
      <c r="T114" s="8">
        <f t="shared" si="67"/>
        <v>0.76250018835897015</v>
      </c>
      <c r="U114" s="8">
        <f t="shared" si="68"/>
        <v>-1.6810732565107736</v>
      </c>
      <c r="V114" s="8">
        <f t="shared" si="69"/>
        <v>1.7408023168195355</v>
      </c>
      <c r="W114" s="8">
        <f t="shared" si="70"/>
        <v>-2.62580864033501</v>
      </c>
      <c r="X114" s="8">
        <f t="shared" si="71"/>
        <v>2.7191044452801014</v>
      </c>
      <c r="Y114" s="8">
        <f t="shared" si="72"/>
        <v>-3.2787875085664679</v>
      </c>
      <c r="Z114" s="8">
        <f t="shared" si="73"/>
        <v>3.3952838575984337</v>
      </c>
      <c r="AA114" s="8">
        <f t="shared" si="74"/>
        <v>-3.9317663767979254</v>
      </c>
      <c r="AB114" s="8">
        <f t="shared" si="75"/>
        <v>4.071463269916765</v>
      </c>
      <c r="AC114" s="8">
        <f t="shared" si="76"/>
        <v>-4.404134068710043</v>
      </c>
      <c r="AD114" s="8">
        <f t="shared" si="77"/>
        <v>4.560614334147048</v>
      </c>
      <c r="AE114" s="8">
        <f t="shared" si="78"/>
        <v>-4.876501760622161</v>
      </c>
      <c r="AF114" s="8">
        <f t="shared" si="79"/>
        <v>5.0497653983773301</v>
      </c>
    </row>
    <row r="115" spans="1:32" x14ac:dyDescent="0.25">
      <c r="A115">
        <v>136</v>
      </c>
      <c r="B115" s="8">
        <f t="shared" si="59"/>
        <v>2.3736477827122884</v>
      </c>
      <c r="C115" s="8">
        <f t="shared" si="60"/>
        <v>-0.71933980033865119</v>
      </c>
      <c r="D115" s="8">
        <f t="shared" si="48"/>
        <v>0.69465837045899714</v>
      </c>
      <c r="E115" s="8">
        <f t="shared" si="49"/>
        <v>-2.8773592013545984E-2</v>
      </c>
      <c r="F115" s="8">
        <f t="shared" si="50"/>
        <v>2.7786334818359824E-2</v>
      </c>
      <c r="G115" s="8">
        <f t="shared" si="51"/>
        <v>-4.3160388020319011E-2</v>
      </c>
      <c r="H115" s="8">
        <f t="shared" si="52"/>
        <v>4.1679502227539772E-2</v>
      </c>
      <c r="I115" s="8">
        <f t="shared" si="61"/>
        <v>-7.9127378037251575E-2</v>
      </c>
      <c r="J115" s="8">
        <f t="shared" si="62"/>
        <v>7.6412420750489624E-2</v>
      </c>
      <c r="K115" s="8">
        <f t="shared" si="63"/>
        <v>-0.11509436805418413</v>
      </c>
      <c r="L115" s="8">
        <f t="shared" si="64"/>
        <v>0.11114533927343949</v>
      </c>
      <c r="M115" s="8">
        <f t="shared" si="53"/>
        <v>-0.39563689018625808</v>
      </c>
      <c r="N115" s="8">
        <f t="shared" si="54"/>
        <v>0.38206210375244837</v>
      </c>
      <c r="O115" s="8">
        <f t="shared" si="55"/>
        <v>-0.67617941231833212</v>
      </c>
      <c r="P115" s="8">
        <f t="shared" si="65"/>
        <v>0.65297886823145723</v>
      </c>
      <c r="Q115" s="8">
        <f t="shared" si="56"/>
        <v>-0.71933980033865119</v>
      </c>
      <c r="R115" s="8">
        <f t="shared" si="57"/>
        <v>0.69465837045899714</v>
      </c>
      <c r="S115" s="8">
        <f t="shared" si="66"/>
        <v>-0.76250018835897027</v>
      </c>
      <c r="T115" s="8">
        <f t="shared" si="67"/>
        <v>0.73633787268653705</v>
      </c>
      <c r="U115" s="8">
        <f t="shared" si="68"/>
        <v>-1.7408023168195359</v>
      </c>
      <c r="V115" s="8">
        <f t="shared" si="69"/>
        <v>1.6810732565107731</v>
      </c>
      <c r="W115" s="8">
        <f t="shared" si="70"/>
        <v>-2.7191044452801019</v>
      </c>
      <c r="X115" s="8">
        <f t="shared" si="71"/>
        <v>2.6258086403350092</v>
      </c>
      <c r="Y115" s="8">
        <f t="shared" si="72"/>
        <v>-3.3952838575984341</v>
      </c>
      <c r="Z115" s="8">
        <f t="shared" si="73"/>
        <v>3.2787875085664671</v>
      </c>
      <c r="AA115" s="8">
        <f t="shared" si="74"/>
        <v>-4.0714632699167659</v>
      </c>
      <c r="AB115" s="8">
        <f t="shared" si="75"/>
        <v>3.9317663767979241</v>
      </c>
      <c r="AC115" s="8">
        <f t="shared" si="76"/>
        <v>-4.5606143341470489</v>
      </c>
      <c r="AD115" s="8">
        <f t="shared" si="77"/>
        <v>4.4041340687100421</v>
      </c>
      <c r="AE115" s="8">
        <f t="shared" si="78"/>
        <v>-5.049765398377331</v>
      </c>
      <c r="AF115" s="8">
        <f t="shared" si="79"/>
        <v>4.8765017606221592</v>
      </c>
    </row>
    <row r="116" spans="1:32" x14ac:dyDescent="0.25">
      <c r="A116">
        <v>138</v>
      </c>
      <c r="B116" s="8">
        <f t="shared" si="59"/>
        <v>2.4085543677521746</v>
      </c>
      <c r="C116" s="8">
        <f t="shared" si="60"/>
        <v>-0.74314482547739402</v>
      </c>
      <c r="D116" s="8">
        <f t="shared" si="48"/>
        <v>0.66913060635885835</v>
      </c>
      <c r="E116" s="8">
        <f t="shared" si="49"/>
        <v>-2.9725793019095694E-2</v>
      </c>
      <c r="F116" s="8">
        <f t="shared" si="50"/>
        <v>2.6765224254354274E-2</v>
      </c>
      <c r="G116" s="8">
        <f t="shared" si="51"/>
        <v>-4.4588689528643581E-2</v>
      </c>
      <c r="H116" s="8">
        <f t="shared" si="52"/>
        <v>4.0147836381531445E-2</v>
      </c>
      <c r="I116" s="8">
        <f t="shared" si="61"/>
        <v>-8.1745930802513286E-2</v>
      </c>
      <c r="J116" s="8">
        <f t="shared" si="62"/>
        <v>7.3604366699474358E-2</v>
      </c>
      <c r="K116" s="8">
        <f t="shared" si="63"/>
        <v>-0.11890317207638298</v>
      </c>
      <c r="L116" s="8">
        <f t="shared" si="64"/>
        <v>0.10706089701741728</v>
      </c>
      <c r="M116" s="8">
        <f t="shared" si="53"/>
        <v>-0.40872965401256667</v>
      </c>
      <c r="N116" s="8">
        <f t="shared" si="54"/>
        <v>0.36802183349737205</v>
      </c>
      <c r="O116" s="8">
        <f t="shared" si="55"/>
        <v>-0.69855613594875032</v>
      </c>
      <c r="P116" s="8">
        <f t="shared" si="65"/>
        <v>0.62898276997732683</v>
      </c>
      <c r="Q116" s="8">
        <f t="shared" si="56"/>
        <v>-0.74314482547739402</v>
      </c>
      <c r="R116" s="8">
        <f t="shared" si="57"/>
        <v>0.66913060635885835</v>
      </c>
      <c r="S116" s="8">
        <f t="shared" si="66"/>
        <v>-0.78773351500603772</v>
      </c>
      <c r="T116" s="8">
        <f t="shared" si="67"/>
        <v>0.70927844274038987</v>
      </c>
      <c r="U116" s="8">
        <f t="shared" si="68"/>
        <v>-1.7984104776552934</v>
      </c>
      <c r="V116" s="8">
        <f t="shared" si="69"/>
        <v>1.6192960673884371</v>
      </c>
      <c r="W116" s="8">
        <f t="shared" si="70"/>
        <v>-2.8090874403045496</v>
      </c>
      <c r="X116" s="8">
        <f t="shared" si="71"/>
        <v>2.5293136920364847</v>
      </c>
      <c r="Y116" s="8">
        <f t="shared" si="72"/>
        <v>-3.5076435762533005</v>
      </c>
      <c r="Z116" s="8">
        <f t="shared" si="73"/>
        <v>3.1582964620138116</v>
      </c>
      <c r="AA116" s="8">
        <f t="shared" si="74"/>
        <v>-4.20619971220205</v>
      </c>
      <c r="AB116" s="8">
        <f t="shared" si="75"/>
        <v>3.7872792319911381</v>
      </c>
      <c r="AC116" s="8">
        <f t="shared" si="76"/>
        <v>-4.7115381935266782</v>
      </c>
      <c r="AD116" s="8">
        <f t="shared" si="77"/>
        <v>4.2422880443151616</v>
      </c>
      <c r="AE116" s="8">
        <f t="shared" si="78"/>
        <v>-5.2168766748513056</v>
      </c>
      <c r="AF116" s="8">
        <f t="shared" si="79"/>
        <v>4.6972968566391851</v>
      </c>
    </row>
    <row r="117" spans="1:32" x14ac:dyDescent="0.25">
      <c r="A117">
        <v>140</v>
      </c>
      <c r="B117" s="8">
        <f t="shared" si="59"/>
        <v>2.4434609527920612</v>
      </c>
      <c r="C117" s="8">
        <f t="shared" si="60"/>
        <v>-0.7660444431189779</v>
      </c>
      <c r="D117" s="8">
        <f t="shared" si="48"/>
        <v>0.64278760968653947</v>
      </c>
      <c r="E117" s="8">
        <f t="shared" si="49"/>
        <v>-3.0641777724759046E-2</v>
      </c>
      <c r="F117" s="8">
        <f t="shared" si="50"/>
        <v>2.5711504387461521E-2</v>
      </c>
      <c r="G117" s="8">
        <f t="shared" si="51"/>
        <v>-4.5962666587138608E-2</v>
      </c>
      <c r="H117" s="8">
        <f t="shared" si="52"/>
        <v>3.8567256581192311E-2</v>
      </c>
      <c r="I117" s="8">
        <f t="shared" si="61"/>
        <v>-8.4264888743087504E-2</v>
      </c>
      <c r="J117" s="8">
        <f t="shared" si="62"/>
        <v>7.0706637065519287E-2</v>
      </c>
      <c r="K117" s="8">
        <f t="shared" si="63"/>
        <v>-0.12256711089903641</v>
      </c>
      <c r="L117" s="8">
        <f t="shared" si="64"/>
        <v>0.10284601754984626</v>
      </c>
      <c r="M117" s="8">
        <f t="shared" si="53"/>
        <v>-0.42132444371543781</v>
      </c>
      <c r="N117" s="8">
        <f t="shared" si="54"/>
        <v>0.35353318532759664</v>
      </c>
      <c r="O117" s="8">
        <f t="shared" si="55"/>
        <v>-0.72008177653183914</v>
      </c>
      <c r="P117" s="8">
        <f t="shared" si="65"/>
        <v>0.60422035310534705</v>
      </c>
      <c r="Q117" s="8">
        <f t="shared" si="56"/>
        <v>-0.7660444431189779</v>
      </c>
      <c r="R117" s="8">
        <f t="shared" si="57"/>
        <v>0.64278760968653947</v>
      </c>
      <c r="S117" s="8">
        <f t="shared" si="66"/>
        <v>-0.81200710970611667</v>
      </c>
      <c r="T117" s="8">
        <f t="shared" si="67"/>
        <v>0.6813548662677319</v>
      </c>
      <c r="U117" s="8">
        <f t="shared" si="68"/>
        <v>-1.8538275523479264</v>
      </c>
      <c r="V117" s="8">
        <f t="shared" si="69"/>
        <v>1.5555460154414256</v>
      </c>
      <c r="W117" s="8">
        <f t="shared" si="70"/>
        <v>-2.8956479949897367</v>
      </c>
      <c r="X117" s="8">
        <f t="shared" si="71"/>
        <v>2.4297371646151196</v>
      </c>
      <c r="Y117" s="8">
        <f t="shared" si="72"/>
        <v>-3.6157297715215764</v>
      </c>
      <c r="Z117" s="8">
        <f t="shared" si="73"/>
        <v>3.0339575177204665</v>
      </c>
      <c r="AA117" s="8">
        <f t="shared" si="74"/>
        <v>-4.3358115480534147</v>
      </c>
      <c r="AB117" s="8">
        <f t="shared" si="75"/>
        <v>3.6381778708258135</v>
      </c>
      <c r="AC117" s="8">
        <f t="shared" si="76"/>
        <v>-4.8567217693743201</v>
      </c>
      <c r="AD117" s="8">
        <f t="shared" si="77"/>
        <v>4.0752734454126598</v>
      </c>
      <c r="AE117" s="8">
        <f t="shared" si="78"/>
        <v>-5.3776319906952246</v>
      </c>
      <c r="AF117" s="8">
        <f t="shared" si="79"/>
        <v>4.5123690199995066</v>
      </c>
    </row>
    <row r="118" spans="1:32" x14ac:dyDescent="0.25">
      <c r="A118">
        <v>142</v>
      </c>
      <c r="B118" s="8">
        <f t="shared" si="59"/>
        <v>2.4783675378319479</v>
      </c>
      <c r="C118" s="8">
        <f t="shared" si="60"/>
        <v>-0.7880107536067219</v>
      </c>
      <c r="D118" s="8">
        <f t="shared" si="48"/>
        <v>0.6156614753256584</v>
      </c>
      <c r="E118" s="8">
        <f t="shared" si="49"/>
        <v>-3.1520430144268807E-2</v>
      </c>
      <c r="F118" s="8">
        <f t="shared" si="50"/>
        <v>2.4626459013026281E-2</v>
      </c>
      <c r="G118" s="8">
        <f t="shared" si="51"/>
        <v>-4.7280645216403246E-2</v>
      </c>
      <c r="H118" s="8">
        <f t="shared" si="52"/>
        <v>3.6939688519539451E-2</v>
      </c>
      <c r="I118" s="8">
        <f t="shared" si="61"/>
        <v>-8.6681182896739345E-2</v>
      </c>
      <c r="J118" s="8">
        <f t="shared" si="62"/>
        <v>6.7722762285822372E-2</v>
      </c>
      <c r="K118" s="8">
        <f t="shared" si="63"/>
        <v>-0.12608172057707545</v>
      </c>
      <c r="L118" s="8">
        <f t="shared" si="64"/>
        <v>9.8505836052105292E-2</v>
      </c>
      <c r="M118" s="8">
        <f t="shared" si="53"/>
        <v>-0.43340591448369697</v>
      </c>
      <c r="N118" s="8">
        <f t="shared" si="54"/>
        <v>0.33861381142911207</v>
      </c>
      <c r="O118" s="8">
        <f t="shared" si="55"/>
        <v>-0.7407301083903185</v>
      </c>
      <c r="P118" s="8">
        <f t="shared" si="65"/>
        <v>0.57872178680611885</v>
      </c>
      <c r="Q118" s="8">
        <f t="shared" si="56"/>
        <v>-0.7880107536067219</v>
      </c>
      <c r="R118" s="8">
        <f t="shared" si="57"/>
        <v>0.6156614753256584</v>
      </c>
      <c r="S118" s="8">
        <f t="shared" si="66"/>
        <v>-0.83529139882312531</v>
      </c>
      <c r="T118" s="8">
        <f t="shared" si="67"/>
        <v>0.65260116384519795</v>
      </c>
      <c r="U118" s="8">
        <f t="shared" si="68"/>
        <v>-1.906986023728267</v>
      </c>
      <c r="V118" s="8">
        <f t="shared" si="69"/>
        <v>1.4899007702880933</v>
      </c>
      <c r="W118" s="8">
        <f t="shared" si="70"/>
        <v>-2.978680648633409</v>
      </c>
      <c r="X118" s="8">
        <f t="shared" si="71"/>
        <v>2.327200376730989</v>
      </c>
      <c r="Y118" s="8">
        <f t="shared" si="72"/>
        <v>-3.719410757023728</v>
      </c>
      <c r="Z118" s="8">
        <f t="shared" si="73"/>
        <v>2.9059221635371082</v>
      </c>
      <c r="AA118" s="8">
        <f t="shared" si="74"/>
        <v>-4.4601408654140462</v>
      </c>
      <c r="AB118" s="8">
        <f t="shared" si="75"/>
        <v>3.4846439503432265</v>
      </c>
      <c r="AC118" s="8">
        <f t="shared" si="76"/>
        <v>-4.9959881778666171</v>
      </c>
      <c r="AD118" s="8">
        <f t="shared" si="77"/>
        <v>3.9032937535646743</v>
      </c>
      <c r="AE118" s="8">
        <f t="shared" si="78"/>
        <v>-5.5318354903191871</v>
      </c>
      <c r="AF118" s="8">
        <f t="shared" si="79"/>
        <v>4.3219435567861213</v>
      </c>
    </row>
    <row r="119" spans="1:32" x14ac:dyDescent="0.25">
      <c r="A119">
        <v>144</v>
      </c>
      <c r="B119" s="8">
        <f t="shared" si="59"/>
        <v>2.5132741228718345</v>
      </c>
      <c r="C119" s="8">
        <f t="shared" si="60"/>
        <v>-0.80901699437494734</v>
      </c>
      <c r="D119" s="8">
        <f t="shared" si="48"/>
        <v>0.58778525229247325</v>
      </c>
      <c r="E119" s="8">
        <f t="shared" si="49"/>
        <v>-3.2360679774997819E-2</v>
      </c>
      <c r="F119" s="8">
        <f t="shared" si="50"/>
        <v>2.3511410091698878E-2</v>
      </c>
      <c r="G119" s="8">
        <f t="shared" si="51"/>
        <v>-4.854101966249677E-2</v>
      </c>
      <c r="H119" s="8">
        <f t="shared" si="52"/>
        <v>3.5267115137548342E-2</v>
      </c>
      <c r="I119" s="8">
        <f t="shared" si="61"/>
        <v>-8.8991869381244135E-2</v>
      </c>
      <c r="J119" s="8">
        <f t="shared" si="62"/>
        <v>6.4656377752172006E-2</v>
      </c>
      <c r="K119" s="8">
        <f t="shared" si="63"/>
        <v>-0.1294427190999915</v>
      </c>
      <c r="L119" s="8">
        <f t="shared" si="64"/>
        <v>9.4045640366795677E-2</v>
      </c>
      <c r="M119" s="8">
        <f t="shared" si="53"/>
        <v>-0.44495934690622096</v>
      </c>
      <c r="N119" s="8">
        <f t="shared" si="54"/>
        <v>0.32328188876086023</v>
      </c>
      <c r="O119" s="8">
        <f t="shared" si="55"/>
        <v>-0.76047597471245043</v>
      </c>
      <c r="P119" s="8">
        <f t="shared" si="65"/>
        <v>0.55251813715492482</v>
      </c>
      <c r="Q119" s="8">
        <f t="shared" si="56"/>
        <v>-0.80901699437494734</v>
      </c>
      <c r="R119" s="8">
        <f t="shared" si="57"/>
        <v>0.58778525229247325</v>
      </c>
      <c r="S119" s="8">
        <f t="shared" si="66"/>
        <v>-0.85755801403744425</v>
      </c>
      <c r="T119" s="8">
        <f t="shared" si="67"/>
        <v>0.62305236743002168</v>
      </c>
      <c r="U119" s="8">
        <f t="shared" si="68"/>
        <v>-1.9578211263873726</v>
      </c>
      <c r="V119" s="8">
        <f t="shared" si="69"/>
        <v>1.4224403105477852</v>
      </c>
      <c r="W119" s="8">
        <f t="shared" si="70"/>
        <v>-3.0580842387373011</v>
      </c>
      <c r="X119" s="8">
        <f t="shared" si="71"/>
        <v>2.2218282536655489</v>
      </c>
      <c r="Y119" s="8">
        <f t="shared" si="72"/>
        <v>-3.8185602134497518</v>
      </c>
      <c r="Z119" s="8">
        <f t="shared" si="73"/>
        <v>2.7743463908204742</v>
      </c>
      <c r="AA119" s="8">
        <f t="shared" si="74"/>
        <v>-4.5790361881622017</v>
      </c>
      <c r="AB119" s="8">
        <f t="shared" si="75"/>
        <v>3.3268645279753986</v>
      </c>
      <c r="AC119" s="8">
        <f t="shared" si="76"/>
        <v>-5.1291677443371659</v>
      </c>
      <c r="AD119" s="8">
        <f t="shared" si="77"/>
        <v>3.7265584995342804</v>
      </c>
      <c r="AE119" s="8">
        <f t="shared" si="78"/>
        <v>-5.6792993005121302</v>
      </c>
      <c r="AF119" s="8">
        <f t="shared" si="79"/>
        <v>4.1262524710931618</v>
      </c>
    </row>
    <row r="120" spans="1:32" x14ac:dyDescent="0.25">
      <c r="A120">
        <v>146</v>
      </c>
      <c r="B120" s="8">
        <f t="shared" si="59"/>
        <v>2.5481807079117211</v>
      </c>
      <c r="C120" s="8">
        <f t="shared" si="60"/>
        <v>-0.82903757255504162</v>
      </c>
      <c r="D120" s="8">
        <f t="shared" si="48"/>
        <v>0.5591929034707469</v>
      </c>
      <c r="E120" s="8">
        <f t="shared" si="49"/>
        <v>-3.3161502902201594E-2</v>
      </c>
      <c r="F120" s="8">
        <f t="shared" si="50"/>
        <v>2.2367716138829825E-2</v>
      </c>
      <c r="G120" s="8">
        <f t="shared" si="51"/>
        <v>-4.9742254353302429E-2</v>
      </c>
      <c r="H120" s="8">
        <f t="shared" si="52"/>
        <v>3.3551574208244769E-2</v>
      </c>
      <c r="I120" s="8">
        <f t="shared" si="61"/>
        <v>-9.1194132981054513E-2</v>
      </c>
      <c r="J120" s="8">
        <f t="shared" si="62"/>
        <v>6.1511219381782112E-2</v>
      </c>
      <c r="K120" s="8">
        <f t="shared" si="63"/>
        <v>-0.1326460116088066</v>
      </c>
      <c r="L120" s="8">
        <f t="shared" si="64"/>
        <v>8.9470864555319454E-2</v>
      </c>
      <c r="M120" s="8">
        <f t="shared" si="53"/>
        <v>-0.45597066490527283</v>
      </c>
      <c r="N120" s="8">
        <f t="shared" si="54"/>
        <v>0.30755609690891078</v>
      </c>
      <c r="O120" s="8">
        <f t="shared" si="55"/>
        <v>-0.77929531820173903</v>
      </c>
      <c r="P120" s="8">
        <f t="shared" si="65"/>
        <v>0.52564132926250207</v>
      </c>
      <c r="Q120" s="8">
        <f t="shared" si="56"/>
        <v>-0.82903757255504162</v>
      </c>
      <c r="R120" s="8">
        <f t="shared" si="57"/>
        <v>0.5591929034707469</v>
      </c>
      <c r="S120" s="8">
        <f t="shared" si="66"/>
        <v>-0.87877982690834422</v>
      </c>
      <c r="T120" s="8">
        <f t="shared" si="67"/>
        <v>0.59274447767899174</v>
      </c>
      <c r="U120" s="8">
        <f t="shared" si="68"/>
        <v>-2.0062709255832005</v>
      </c>
      <c r="V120" s="8">
        <f t="shared" si="69"/>
        <v>1.3532468263992075</v>
      </c>
      <c r="W120" s="8">
        <f t="shared" si="70"/>
        <v>-3.1337620242580577</v>
      </c>
      <c r="X120" s="8">
        <f t="shared" si="71"/>
        <v>2.1137491751194233</v>
      </c>
      <c r="Y120" s="8">
        <f t="shared" si="72"/>
        <v>-3.9130573424597972</v>
      </c>
      <c r="Z120" s="8">
        <f t="shared" si="73"/>
        <v>2.6393905043819257</v>
      </c>
      <c r="AA120" s="8">
        <f t="shared" si="74"/>
        <v>-4.6923526606615358</v>
      </c>
      <c r="AB120" s="8">
        <f t="shared" si="75"/>
        <v>3.1650318336444276</v>
      </c>
      <c r="AC120" s="8">
        <f t="shared" si="76"/>
        <v>-5.2560982099989637</v>
      </c>
      <c r="AD120" s="8">
        <f t="shared" si="77"/>
        <v>3.5452830080045352</v>
      </c>
      <c r="AE120" s="8">
        <f t="shared" si="78"/>
        <v>-5.8198437593363916</v>
      </c>
      <c r="AF120" s="8">
        <f t="shared" si="79"/>
        <v>3.9255341823646432</v>
      </c>
    </row>
    <row r="121" spans="1:32" x14ac:dyDescent="0.25">
      <c r="A121">
        <v>148</v>
      </c>
      <c r="B121" s="8">
        <f t="shared" si="59"/>
        <v>2.5830872929516078</v>
      </c>
      <c r="C121" s="8">
        <f t="shared" si="60"/>
        <v>-0.84804809615642596</v>
      </c>
      <c r="D121" s="8">
        <f t="shared" si="48"/>
        <v>0.5299192642332049</v>
      </c>
      <c r="E121" s="8">
        <f t="shared" si="49"/>
        <v>-3.392192384625696E-2</v>
      </c>
      <c r="F121" s="8">
        <f t="shared" si="50"/>
        <v>2.1196770569328147E-2</v>
      </c>
      <c r="G121" s="8">
        <f t="shared" si="51"/>
        <v>-5.0882885769385482E-2</v>
      </c>
      <c r="H121" s="8">
        <f t="shared" si="52"/>
        <v>3.179515585399225E-2</v>
      </c>
      <c r="I121" s="8">
        <f t="shared" si="61"/>
        <v>-9.3285290577206789E-2</v>
      </c>
      <c r="J121" s="8">
        <f t="shared" si="62"/>
        <v>5.8291119065652493E-2</v>
      </c>
      <c r="K121" s="8">
        <f t="shared" si="63"/>
        <v>-0.13568769538502809</v>
      </c>
      <c r="L121" s="8">
        <f t="shared" si="64"/>
        <v>8.4787082277312742E-2</v>
      </c>
      <c r="M121" s="8">
        <f t="shared" si="53"/>
        <v>-0.46642645288603424</v>
      </c>
      <c r="N121" s="8">
        <f t="shared" si="54"/>
        <v>0.29145559532826265</v>
      </c>
      <c r="O121" s="8">
        <f t="shared" si="55"/>
        <v>-0.79716521038704036</v>
      </c>
      <c r="P121" s="8">
        <f t="shared" si="65"/>
        <v>0.49812410837921256</v>
      </c>
      <c r="Q121" s="8">
        <f t="shared" si="56"/>
        <v>-0.84804809615642596</v>
      </c>
      <c r="R121" s="8">
        <f t="shared" si="57"/>
        <v>0.5299192642332049</v>
      </c>
      <c r="S121" s="8">
        <f t="shared" si="66"/>
        <v>-0.89893098192581156</v>
      </c>
      <c r="T121" s="8">
        <f t="shared" si="67"/>
        <v>0.56171442008719719</v>
      </c>
      <c r="U121" s="8">
        <f t="shared" si="68"/>
        <v>-2.0522763926985506</v>
      </c>
      <c r="V121" s="8">
        <f t="shared" si="69"/>
        <v>1.2824046194443559</v>
      </c>
      <c r="W121" s="8">
        <f t="shared" si="70"/>
        <v>-3.2056218034712902</v>
      </c>
      <c r="X121" s="8">
        <f t="shared" si="71"/>
        <v>2.0030948188015145</v>
      </c>
      <c r="Y121" s="8">
        <f t="shared" si="72"/>
        <v>-4.002787013858331</v>
      </c>
      <c r="Z121" s="8">
        <f t="shared" si="73"/>
        <v>2.5012189271807275</v>
      </c>
      <c r="AA121" s="8">
        <f t="shared" si="74"/>
        <v>-4.7999522242453709</v>
      </c>
      <c r="AB121" s="8">
        <f t="shared" si="75"/>
        <v>2.99934303555994</v>
      </c>
      <c r="AC121" s="8">
        <f t="shared" si="76"/>
        <v>-5.3766249296317401</v>
      </c>
      <c r="AD121" s="8">
        <f t="shared" si="77"/>
        <v>3.3596881352385188</v>
      </c>
      <c r="AE121" s="8">
        <f t="shared" si="78"/>
        <v>-5.9532976350181102</v>
      </c>
      <c r="AF121" s="8">
        <f t="shared" si="79"/>
        <v>3.7200332349170981</v>
      </c>
    </row>
    <row r="122" spans="1:32" x14ac:dyDescent="0.25">
      <c r="A122">
        <v>150</v>
      </c>
      <c r="B122" s="8">
        <f t="shared" si="59"/>
        <v>2.6179938779914944</v>
      </c>
      <c r="C122" s="8">
        <f t="shared" si="60"/>
        <v>-0.86602540378443871</v>
      </c>
      <c r="D122" s="8">
        <f t="shared" ref="D122:D185" si="80">SIN(B122)</f>
        <v>0.49999999999999994</v>
      </c>
      <c r="E122" s="8">
        <f t="shared" ref="E122:E185" si="81">I$18*C122</f>
        <v>-3.464101615137747E-2</v>
      </c>
      <c r="F122" s="8">
        <f t="shared" ref="F122:F185" si="82">I$18*D122</f>
        <v>1.9999999999999952E-2</v>
      </c>
      <c r="G122" s="8">
        <f t="shared" ref="G122:G185" si="83">K$18*$C122</f>
        <v>-5.196152422706625E-2</v>
      </c>
      <c r="H122" s="8">
        <f t="shared" ref="H122:H185" si="84">K$18*$D122</f>
        <v>2.9999999999999954E-2</v>
      </c>
      <c r="I122" s="8">
        <f t="shared" si="61"/>
        <v>-9.5262794416288182E-2</v>
      </c>
      <c r="J122" s="8">
        <f t="shared" si="62"/>
        <v>5.4999999999999952E-2</v>
      </c>
      <c r="K122" s="8">
        <f t="shared" si="63"/>
        <v>-0.13856406460551013</v>
      </c>
      <c r="L122" s="8">
        <f t="shared" si="64"/>
        <v>7.9999999999999946E-2</v>
      </c>
      <c r="M122" s="8">
        <f t="shared" ref="M122:M185" si="85">I$20*$C122</f>
        <v>-0.47631397208144122</v>
      </c>
      <c r="N122" s="8">
        <f t="shared" ref="N122:N185" si="86">I$20*$D122</f>
        <v>0.27499999999999991</v>
      </c>
      <c r="O122" s="8">
        <f t="shared" ref="O122:O185" si="87">K$20*$C122</f>
        <v>-0.81406387955737236</v>
      </c>
      <c r="P122" s="8">
        <f t="shared" si="65"/>
        <v>0.46999999999999992</v>
      </c>
      <c r="Q122" s="8">
        <f t="shared" ref="Q122:Q185" si="88">I$21*$C122</f>
        <v>-0.86602540378443871</v>
      </c>
      <c r="R122" s="8">
        <f t="shared" ref="R122:R185" si="89">I$21*$D122</f>
        <v>0.49999999999999994</v>
      </c>
      <c r="S122" s="8">
        <f t="shared" si="66"/>
        <v>-0.91798692801150505</v>
      </c>
      <c r="T122" s="8">
        <f t="shared" si="67"/>
        <v>0.52999999999999992</v>
      </c>
      <c r="U122" s="8">
        <f t="shared" si="68"/>
        <v>-2.0957814771583414</v>
      </c>
      <c r="V122" s="8">
        <f t="shared" si="69"/>
        <v>1.2099999999999997</v>
      </c>
      <c r="W122" s="8">
        <f t="shared" si="70"/>
        <v>-3.2735760263051787</v>
      </c>
      <c r="X122" s="8">
        <f t="shared" si="71"/>
        <v>1.89</v>
      </c>
      <c r="Y122" s="8">
        <f t="shared" si="72"/>
        <v>-4.0876399058625514</v>
      </c>
      <c r="Z122" s="8">
        <f t="shared" si="73"/>
        <v>2.36</v>
      </c>
      <c r="AA122" s="8">
        <f t="shared" si="74"/>
        <v>-4.9017037854199232</v>
      </c>
      <c r="AB122" s="8">
        <f t="shared" si="75"/>
        <v>2.8299999999999996</v>
      </c>
      <c r="AC122" s="8">
        <f t="shared" si="76"/>
        <v>-5.4906010599933417</v>
      </c>
      <c r="AD122" s="8">
        <f t="shared" si="77"/>
        <v>3.1699999999999995</v>
      </c>
      <c r="AE122" s="8">
        <f t="shared" si="78"/>
        <v>-6.0794983345667593</v>
      </c>
      <c r="AF122" s="8">
        <f t="shared" si="79"/>
        <v>3.5099999999999993</v>
      </c>
    </row>
    <row r="123" spans="1:32" x14ac:dyDescent="0.25">
      <c r="A123">
        <v>152</v>
      </c>
      <c r="B123" s="8">
        <f t="shared" si="59"/>
        <v>2.6529004630313811</v>
      </c>
      <c r="C123" s="8">
        <f t="shared" si="60"/>
        <v>-0.88294759285892699</v>
      </c>
      <c r="D123" s="8">
        <f t="shared" si="80"/>
        <v>0.46947156278589069</v>
      </c>
      <c r="E123" s="8">
        <f t="shared" si="81"/>
        <v>-3.5317903714357002E-2</v>
      </c>
      <c r="F123" s="8">
        <f t="shared" si="82"/>
        <v>1.8778862511435585E-2</v>
      </c>
      <c r="G123" s="8">
        <f t="shared" si="83"/>
        <v>-5.2976855571535544E-2</v>
      </c>
      <c r="H123" s="8">
        <f t="shared" si="84"/>
        <v>2.81682937671534E-2</v>
      </c>
      <c r="I123" s="8">
        <f t="shared" si="61"/>
        <v>-9.7124235214481894E-2</v>
      </c>
      <c r="J123" s="8">
        <f t="shared" si="62"/>
        <v>5.1641871906447936E-2</v>
      </c>
      <c r="K123" s="8">
        <f t="shared" si="63"/>
        <v>-0.14127161485742826</v>
      </c>
      <c r="L123" s="8">
        <f t="shared" si="64"/>
        <v>7.511545004574248E-2</v>
      </c>
      <c r="M123" s="8">
        <f t="shared" si="85"/>
        <v>-0.48562117607240979</v>
      </c>
      <c r="N123" s="8">
        <f t="shared" si="86"/>
        <v>0.25820935953223983</v>
      </c>
      <c r="O123" s="8">
        <f t="shared" si="87"/>
        <v>-0.82997073728739135</v>
      </c>
      <c r="P123" s="8">
        <f t="shared" si="65"/>
        <v>0.44130326901873723</v>
      </c>
      <c r="Q123" s="8">
        <f t="shared" si="88"/>
        <v>-0.88294759285892699</v>
      </c>
      <c r="R123" s="8">
        <f t="shared" si="89"/>
        <v>0.46947156278589069</v>
      </c>
      <c r="S123" s="8">
        <f t="shared" si="66"/>
        <v>-0.93592444843046263</v>
      </c>
      <c r="T123" s="8">
        <f t="shared" si="67"/>
        <v>0.49763985655304416</v>
      </c>
      <c r="U123" s="8">
        <f t="shared" si="68"/>
        <v>-2.1367331747186031</v>
      </c>
      <c r="V123" s="8">
        <f t="shared" si="69"/>
        <v>1.1361211819418555</v>
      </c>
      <c r="W123" s="8">
        <f t="shared" si="70"/>
        <v>-3.3375419010067442</v>
      </c>
      <c r="X123" s="8">
        <f t="shared" si="71"/>
        <v>1.774602507330667</v>
      </c>
      <c r="Y123" s="8">
        <f t="shared" si="72"/>
        <v>-4.1675126382941361</v>
      </c>
      <c r="Z123" s="8">
        <f t="shared" si="73"/>
        <v>2.2159057763494046</v>
      </c>
      <c r="AA123" s="8">
        <f t="shared" si="74"/>
        <v>-4.9974833755815267</v>
      </c>
      <c r="AB123" s="8">
        <f t="shared" si="75"/>
        <v>2.6572090453681416</v>
      </c>
      <c r="AC123" s="8">
        <f t="shared" si="76"/>
        <v>-5.5978877387255972</v>
      </c>
      <c r="AD123" s="8">
        <f t="shared" si="77"/>
        <v>2.9764497080625469</v>
      </c>
      <c r="AE123" s="8">
        <f t="shared" si="78"/>
        <v>-6.1982921018696668</v>
      </c>
      <c r="AF123" s="8">
        <f t="shared" si="79"/>
        <v>3.2956903707569523</v>
      </c>
    </row>
    <row r="124" spans="1:32" x14ac:dyDescent="0.25">
      <c r="A124">
        <v>154</v>
      </c>
      <c r="B124" s="8">
        <f t="shared" si="59"/>
        <v>2.6878070480712677</v>
      </c>
      <c r="C124" s="8">
        <f t="shared" si="60"/>
        <v>-0.89879404629916704</v>
      </c>
      <c r="D124" s="8">
        <f t="shared" si="80"/>
        <v>0.43837114678907729</v>
      </c>
      <c r="E124" s="8">
        <f t="shared" si="81"/>
        <v>-3.59517618519666E-2</v>
      </c>
      <c r="F124" s="8">
        <f t="shared" si="82"/>
        <v>1.7534845871563051E-2</v>
      </c>
      <c r="G124" s="8">
        <f t="shared" si="83"/>
        <v>-5.3927642777949945E-2</v>
      </c>
      <c r="H124" s="8">
        <f t="shared" si="84"/>
        <v>2.6302268807344601E-2</v>
      </c>
      <c r="I124" s="8">
        <f t="shared" si="61"/>
        <v>-9.8867345092908301E-2</v>
      </c>
      <c r="J124" s="8">
        <f t="shared" si="62"/>
        <v>4.8220826146798464E-2</v>
      </c>
      <c r="K124" s="8">
        <f t="shared" si="63"/>
        <v>-0.14380704740786665</v>
      </c>
      <c r="L124" s="8">
        <f t="shared" si="64"/>
        <v>7.013938348625233E-2</v>
      </c>
      <c r="M124" s="8">
        <f t="shared" si="85"/>
        <v>-0.49433672546454183</v>
      </c>
      <c r="N124" s="8">
        <f t="shared" si="86"/>
        <v>0.24110413073399248</v>
      </c>
      <c r="O124" s="8">
        <f t="shared" si="87"/>
        <v>-0.844866403521217</v>
      </c>
      <c r="P124" s="8">
        <f t="shared" si="65"/>
        <v>0.41206887798173264</v>
      </c>
      <c r="Q124" s="8">
        <f t="shared" si="88"/>
        <v>-0.89879404629916704</v>
      </c>
      <c r="R124" s="8">
        <f t="shared" si="89"/>
        <v>0.43837114678907729</v>
      </c>
      <c r="S124" s="8">
        <f t="shared" si="66"/>
        <v>-0.95272168907711707</v>
      </c>
      <c r="T124" s="8">
        <f t="shared" si="67"/>
        <v>0.46467341559642195</v>
      </c>
      <c r="U124" s="8">
        <f t="shared" si="68"/>
        <v>-2.1750815920439841</v>
      </c>
      <c r="V124" s="8">
        <f t="shared" si="69"/>
        <v>1.0608581752295669</v>
      </c>
      <c r="W124" s="8">
        <f t="shared" si="70"/>
        <v>-3.3974414950108516</v>
      </c>
      <c r="X124" s="8">
        <f t="shared" si="71"/>
        <v>1.6570429348627123</v>
      </c>
      <c r="Y124" s="8">
        <f t="shared" si="72"/>
        <v>-4.2423078985320686</v>
      </c>
      <c r="Z124" s="8">
        <f t="shared" si="73"/>
        <v>2.069111812844445</v>
      </c>
      <c r="AA124" s="8">
        <f t="shared" si="74"/>
        <v>-5.0871743020532856</v>
      </c>
      <c r="AB124" s="8">
        <f t="shared" si="75"/>
        <v>2.4811806908261778</v>
      </c>
      <c r="AC124" s="8">
        <f t="shared" si="76"/>
        <v>-5.6983542535367189</v>
      </c>
      <c r="AD124" s="8">
        <f t="shared" si="77"/>
        <v>2.7792730706427498</v>
      </c>
      <c r="AE124" s="8">
        <f t="shared" si="78"/>
        <v>-6.3095342050201522</v>
      </c>
      <c r="AF124" s="8">
        <f t="shared" si="79"/>
        <v>3.0773654504593222</v>
      </c>
    </row>
    <row r="125" spans="1:32" x14ac:dyDescent="0.25">
      <c r="A125">
        <v>156</v>
      </c>
      <c r="B125" s="8">
        <f t="shared" si="59"/>
        <v>2.7227136331111539</v>
      </c>
      <c r="C125" s="8">
        <f t="shared" si="60"/>
        <v>-0.91354545764260076</v>
      </c>
      <c r="D125" s="8">
        <f t="shared" si="80"/>
        <v>0.40673664307580043</v>
      </c>
      <c r="E125" s="8">
        <f t="shared" si="81"/>
        <v>-3.6541818305703952E-2</v>
      </c>
      <c r="F125" s="8">
        <f t="shared" si="82"/>
        <v>1.6269465723031982E-2</v>
      </c>
      <c r="G125" s="8">
        <f t="shared" si="83"/>
        <v>-5.481272745855597E-2</v>
      </c>
      <c r="H125" s="8">
        <f t="shared" si="84"/>
        <v>2.4404198584547992E-2</v>
      </c>
      <c r="I125" s="8">
        <f t="shared" si="61"/>
        <v>-0.100490000340686</v>
      </c>
      <c r="J125" s="8">
        <f t="shared" si="62"/>
        <v>4.4741030738338017E-2</v>
      </c>
      <c r="K125" s="8">
        <f t="shared" si="63"/>
        <v>-0.14616727322281606</v>
      </c>
      <c r="L125" s="8">
        <f t="shared" si="64"/>
        <v>6.5077862892128038E-2</v>
      </c>
      <c r="M125" s="8">
        <f t="shared" si="85"/>
        <v>-0.50245000170343035</v>
      </c>
      <c r="N125" s="8">
        <f t="shared" si="86"/>
        <v>0.22370515369169022</v>
      </c>
      <c r="O125" s="8">
        <f t="shared" si="87"/>
        <v>-0.85873273018404461</v>
      </c>
      <c r="P125" s="8">
        <f t="shared" si="65"/>
        <v>0.38233244449125237</v>
      </c>
      <c r="Q125" s="8">
        <f t="shared" si="88"/>
        <v>-0.91354545764260076</v>
      </c>
      <c r="R125" s="8">
        <f t="shared" si="89"/>
        <v>0.40673664307580043</v>
      </c>
      <c r="S125" s="8">
        <f t="shared" si="66"/>
        <v>-0.9683581851011569</v>
      </c>
      <c r="T125" s="8">
        <f t="shared" si="67"/>
        <v>0.43114084166034849</v>
      </c>
      <c r="U125" s="8">
        <f t="shared" si="68"/>
        <v>-2.2107800074950936</v>
      </c>
      <c r="V125" s="8">
        <f t="shared" si="69"/>
        <v>0.98430267624343704</v>
      </c>
      <c r="W125" s="8">
        <f t="shared" si="70"/>
        <v>-3.4532018298890312</v>
      </c>
      <c r="X125" s="8">
        <f t="shared" si="71"/>
        <v>1.5374645108265257</v>
      </c>
      <c r="Y125" s="8">
        <f t="shared" si="72"/>
        <v>-4.3119345600730759</v>
      </c>
      <c r="Z125" s="8">
        <f t="shared" si="73"/>
        <v>1.9197969553177783</v>
      </c>
      <c r="AA125" s="8">
        <f t="shared" si="74"/>
        <v>-5.1706672902571205</v>
      </c>
      <c r="AB125" s="8">
        <f t="shared" si="75"/>
        <v>2.3021293998090306</v>
      </c>
      <c r="AC125" s="8">
        <f t="shared" si="76"/>
        <v>-5.7918782014540886</v>
      </c>
      <c r="AD125" s="8">
        <f t="shared" si="77"/>
        <v>2.5787103171005747</v>
      </c>
      <c r="AE125" s="8">
        <f t="shared" si="78"/>
        <v>-6.4130891126510567</v>
      </c>
      <c r="AF125" s="8">
        <f t="shared" si="79"/>
        <v>2.8552912343921188</v>
      </c>
    </row>
    <row r="126" spans="1:32" x14ac:dyDescent="0.25">
      <c r="A126">
        <v>158</v>
      </c>
      <c r="B126" s="8">
        <f t="shared" si="59"/>
        <v>2.7576202181510405</v>
      </c>
      <c r="C126" s="8">
        <f t="shared" si="60"/>
        <v>-0.92718385456678731</v>
      </c>
      <c r="D126" s="8">
        <f t="shared" si="80"/>
        <v>0.37460659341591224</v>
      </c>
      <c r="E126" s="8">
        <f t="shared" si="81"/>
        <v>-3.7087354182671409E-2</v>
      </c>
      <c r="F126" s="8">
        <f t="shared" si="82"/>
        <v>1.4984263736636456E-2</v>
      </c>
      <c r="G126" s="8">
        <f t="shared" si="83"/>
        <v>-5.5631031274007162E-2</v>
      </c>
      <c r="H126" s="8">
        <f t="shared" si="84"/>
        <v>2.2476395604954701E-2</v>
      </c>
      <c r="I126" s="8">
        <f t="shared" si="61"/>
        <v>-0.10199022400234653</v>
      </c>
      <c r="J126" s="8">
        <f t="shared" si="62"/>
        <v>4.1206725275750318E-2</v>
      </c>
      <c r="K126" s="8">
        <f t="shared" si="63"/>
        <v>-0.14834941673068588</v>
      </c>
      <c r="L126" s="8">
        <f t="shared" si="64"/>
        <v>5.9937054946545928E-2</v>
      </c>
      <c r="M126" s="8">
        <f t="shared" si="85"/>
        <v>-0.50995112001173293</v>
      </c>
      <c r="N126" s="8">
        <f t="shared" si="86"/>
        <v>0.20603362637875169</v>
      </c>
      <c r="O126" s="8">
        <f t="shared" si="87"/>
        <v>-0.87155282329278005</v>
      </c>
      <c r="P126" s="8">
        <f t="shared" si="65"/>
        <v>0.3521301978109575</v>
      </c>
      <c r="Q126" s="8">
        <f t="shared" si="88"/>
        <v>-0.92718385456678731</v>
      </c>
      <c r="R126" s="8">
        <f t="shared" si="89"/>
        <v>0.37460659341591224</v>
      </c>
      <c r="S126" s="8">
        <f t="shared" si="66"/>
        <v>-0.98281488584079457</v>
      </c>
      <c r="T126" s="8">
        <f t="shared" si="67"/>
        <v>0.39708298902086697</v>
      </c>
      <c r="U126" s="8">
        <f t="shared" si="68"/>
        <v>-2.2437849280516251</v>
      </c>
      <c r="V126" s="8">
        <f t="shared" si="69"/>
        <v>0.90654795606650762</v>
      </c>
      <c r="W126" s="8">
        <f t="shared" si="70"/>
        <v>-3.5047549702624563</v>
      </c>
      <c r="X126" s="8">
        <f t="shared" si="71"/>
        <v>1.4160129231121483</v>
      </c>
      <c r="Y126" s="8">
        <f t="shared" si="72"/>
        <v>-4.3763077935552364</v>
      </c>
      <c r="Z126" s="8">
        <f t="shared" si="73"/>
        <v>1.768143120923106</v>
      </c>
      <c r="AA126" s="8">
        <f t="shared" si="74"/>
        <v>-5.2478606168480164</v>
      </c>
      <c r="AB126" s="8">
        <f t="shared" si="75"/>
        <v>2.1202733187340632</v>
      </c>
      <c r="AC126" s="8">
        <f t="shared" si="76"/>
        <v>-5.8783456379534318</v>
      </c>
      <c r="AD126" s="8">
        <f t="shared" si="77"/>
        <v>2.3750058022568834</v>
      </c>
      <c r="AE126" s="8">
        <f t="shared" si="78"/>
        <v>-6.5088306590588463</v>
      </c>
      <c r="AF126" s="8">
        <f t="shared" si="79"/>
        <v>2.6297382857797036</v>
      </c>
    </row>
    <row r="127" spans="1:32" x14ac:dyDescent="0.25">
      <c r="A127">
        <v>160</v>
      </c>
      <c r="B127" s="8">
        <f t="shared" si="59"/>
        <v>2.7925268031909272</v>
      </c>
      <c r="C127" s="8">
        <f t="shared" si="60"/>
        <v>-0.93969262078590832</v>
      </c>
      <c r="D127" s="8">
        <f t="shared" si="80"/>
        <v>0.34202014332566888</v>
      </c>
      <c r="E127" s="8">
        <f t="shared" si="81"/>
        <v>-3.7587704831436246E-2</v>
      </c>
      <c r="F127" s="8">
        <f t="shared" si="82"/>
        <v>1.3680805733026725E-2</v>
      </c>
      <c r="G127" s="8">
        <f t="shared" si="83"/>
        <v>-5.6381557247154421E-2</v>
      </c>
      <c r="H127" s="8">
        <f t="shared" si="84"/>
        <v>2.0521208599540104E-2</v>
      </c>
      <c r="I127" s="8">
        <f t="shared" si="61"/>
        <v>-0.10336618828644983</v>
      </c>
      <c r="J127" s="8">
        <f t="shared" si="62"/>
        <v>3.7622215765823551E-2</v>
      </c>
      <c r="K127" s="8">
        <f t="shared" si="63"/>
        <v>-0.15035081932574526</v>
      </c>
      <c r="L127" s="8">
        <f t="shared" si="64"/>
        <v>5.4723222932106991E-2</v>
      </c>
      <c r="M127" s="8">
        <f t="shared" si="85"/>
        <v>-0.5168309414322495</v>
      </c>
      <c r="N127" s="8">
        <f t="shared" si="86"/>
        <v>0.18811107882911787</v>
      </c>
      <c r="O127" s="8">
        <f t="shared" si="87"/>
        <v>-0.88331106353875377</v>
      </c>
      <c r="P127" s="8">
        <f t="shared" si="65"/>
        <v>0.32149893472612873</v>
      </c>
      <c r="Q127" s="8">
        <f t="shared" si="88"/>
        <v>-0.93969262078590832</v>
      </c>
      <c r="R127" s="8">
        <f t="shared" si="89"/>
        <v>0.34202014332566888</v>
      </c>
      <c r="S127" s="8">
        <f t="shared" si="66"/>
        <v>-0.99607417803306286</v>
      </c>
      <c r="T127" s="8">
        <f t="shared" si="67"/>
        <v>0.36254135192520903</v>
      </c>
      <c r="U127" s="8">
        <f t="shared" si="68"/>
        <v>-2.2740561423018981</v>
      </c>
      <c r="V127" s="8">
        <f t="shared" si="69"/>
        <v>0.82768874684811866</v>
      </c>
      <c r="W127" s="8">
        <f t="shared" si="70"/>
        <v>-3.5520381065707336</v>
      </c>
      <c r="X127" s="8">
        <f t="shared" si="71"/>
        <v>1.2928361417710283</v>
      </c>
      <c r="Y127" s="8">
        <f t="shared" si="72"/>
        <v>-4.4353491701094878</v>
      </c>
      <c r="Z127" s="8">
        <f t="shared" si="73"/>
        <v>1.6143350764971574</v>
      </c>
      <c r="AA127" s="8">
        <f t="shared" si="74"/>
        <v>-5.3186602336482416</v>
      </c>
      <c r="AB127" s="8">
        <f t="shared" si="75"/>
        <v>1.9358340112232859</v>
      </c>
      <c r="AC127" s="8">
        <f t="shared" si="76"/>
        <v>-5.9576512157826587</v>
      </c>
      <c r="AD127" s="8">
        <f t="shared" si="77"/>
        <v>2.1684077086847409</v>
      </c>
      <c r="AE127" s="8">
        <f t="shared" si="78"/>
        <v>-6.5966421979170757</v>
      </c>
      <c r="AF127" s="8">
        <f t="shared" si="79"/>
        <v>2.4009814061461956</v>
      </c>
    </row>
    <row r="128" spans="1:32" x14ac:dyDescent="0.25">
      <c r="A128">
        <v>162</v>
      </c>
      <c r="B128" s="8">
        <f t="shared" si="59"/>
        <v>2.8274333882308138</v>
      </c>
      <c r="C128" s="8">
        <f t="shared" si="60"/>
        <v>-0.95105651629515353</v>
      </c>
      <c r="D128" s="8">
        <f t="shared" si="80"/>
        <v>0.30901699437494751</v>
      </c>
      <c r="E128" s="8">
        <f t="shared" si="81"/>
        <v>-3.8042260651806055E-2</v>
      </c>
      <c r="F128" s="8">
        <f t="shared" si="82"/>
        <v>1.2360679774997873E-2</v>
      </c>
      <c r="G128" s="8">
        <f t="shared" si="83"/>
        <v>-5.7063390977709127E-2</v>
      </c>
      <c r="H128" s="8">
        <f t="shared" si="84"/>
        <v>1.8541019662496824E-2</v>
      </c>
      <c r="I128" s="8">
        <f t="shared" si="61"/>
        <v>-0.10461621679246681</v>
      </c>
      <c r="J128" s="8">
        <f t="shared" si="62"/>
        <v>3.3991869381244197E-2</v>
      </c>
      <c r="K128" s="8">
        <f t="shared" si="63"/>
        <v>-0.1521690426072245</v>
      </c>
      <c r="L128" s="8">
        <f t="shared" si="64"/>
        <v>4.9442719099991574E-2</v>
      </c>
      <c r="M128" s="8">
        <f t="shared" si="85"/>
        <v>-0.52308108396233433</v>
      </c>
      <c r="N128" s="8">
        <f t="shared" si="86"/>
        <v>0.16995934690622111</v>
      </c>
      <c r="O128" s="8">
        <f t="shared" si="87"/>
        <v>-0.89399312531744424</v>
      </c>
      <c r="P128" s="8">
        <f t="shared" si="65"/>
        <v>0.29047597471245062</v>
      </c>
      <c r="Q128" s="8">
        <f t="shared" si="88"/>
        <v>-0.95105651629515353</v>
      </c>
      <c r="R128" s="8">
        <f t="shared" si="89"/>
        <v>0.30901699437494751</v>
      </c>
      <c r="S128" s="8">
        <f t="shared" si="66"/>
        <v>-1.0081199072728628</v>
      </c>
      <c r="T128" s="8">
        <f t="shared" si="67"/>
        <v>0.32755801403744439</v>
      </c>
      <c r="U128" s="8">
        <f t="shared" si="68"/>
        <v>-2.3015567694342716</v>
      </c>
      <c r="V128" s="8">
        <f t="shared" si="69"/>
        <v>0.74782112638737297</v>
      </c>
      <c r="W128" s="8">
        <f t="shared" si="70"/>
        <v>-3.5949936315956807</v>
      </c>
      <c r="X128" s="8">
        <f t="shared" si="71"/>
        <v>1.1680842387373016</v>
      </c>
      <c r="Y128" s="8">
        <f t="shared" si="72"/>
        <v>-4.4889867569131257</v>
      </c>
      <c r="Z128" s="8">
        <f t="shared" si="73"/>
        <v>1.4585602134497524</v>
      </c>
      <c r="AA128" s="8">
        <f t="shared" si="74"/>
        <v>-5.3829798822305692</v>
      </c>
      <c r="AB128" s="8">
        <f t="shared" si="75"/>
        <v>1.749036188162203</v>
      </c>
      <c r="AC128" s="8">
        <f t="shared" si="76"/>
        <v>-6.0296983133112736</v>
      </c>
      <c r="AD128" s="8">
        <f t="shared" si="77"/>
        <v>1.9591677443371671</v>
      </c>
      <c r="AE128" s="8">
        <f t="shared" si="78"/>
        <v>-6.6764167443919771</v>
      </c>
      <c r="AF128" s="8">
        <f t="shared" si="79"/>
        <v>2.1692993005121313</v>
      </c>
    </row>
    <row r="129" spans="1:32" x14ac:dyDescent="0.25">
      <c r="A129">
        <v>164</v>
      </c>
      <c r="B129" s="8">
        <f t="shared" si="59"/>
        <v>2.8623399732707004</v>
      </c>
      <c r="C129" s="8">
        <f t="shared" si="60"/>
        <v>-0.96126169593831889</v>
      </c>
      <c r="D129" s="8">
        <f t="shared" si="80"/>
        <v>0.27563735581699922</v>
      </c>
      <c r="E129" s="8">
        <f t="shared" si="81"/>
        <v>-3.845046783753267E-2</v>
      </c>
      <c r="F129" s="8">
        <f t="shared" si="82"/>
        <v>1.1025494232679943E-2</v>
      </c>
      <c r="G129" s="8">
        <f t="shared" si="83"/>
        <v>-5.7675701756299054E-2</v>
      </c>
      <c r="H129" s="8">
        <f t="shared" si="84"/>
        <v>1.653824134901993E-2</v>
      </c>
      <c r="I129" s="8">
        <f t="shared" si="61"/>
        <v>-0.105738786553215</v>
      </c>
      <c r="J129" s="8">
        <f t="shared" si="62"/>
        <v>3.0320109139869891E-2</v>
      </c>
      <c r="K129" s="8">
        <f t="shared" si="63"/>
        <v>-0.15380187135013096</v>
      </c>
      <c r="L129" s="8">
        <f t="shared" si="64"/>
        <v>4.4101976930719856E-2</v>
      </c>
      <c r="M129" s="8">
        <f t="shared" si="85"/>
        <v>-0.52869393276607535</v>
      </c>
      <c r="N129" s="8">
        <f t="shared" si="86"/>
        <v>0.15160054569934955</v>
      </c>
      <c r="O129" s="8">
        <f t="shared" si="87"/>
        <v>-0.90358599418201968</v>
      </c>
      <c r="P129" s="8">
        <f t="shared" si="65"/>
        <v>0.25909911446797923</v>
      </c>
      <c r="Q129" s="8">
        <f t="shared" si="88"/>
        <v>-0.96126169593831889</v>
      </c>
      <c r="R129" s="8">
        <f t="shared" si="89"/>
        <v>0.27563735581699922</v>
      </c>
      <c r="S129" s="8">
        <f t="shared" si="66"/>
        <v>-1.0189373976946181</v>
      </c>
      <c r="T129" s="8">
        <f t="shared" si="67"/>
        <v>0.29217559716601921</v>
      </c>
      <c r="U129" s="8">
        <f t="shared" si="68"/>
        <v>-2.3262533041707316</v>
      </c>
      <c r="V129" s="8">
        <f t="shared" si="69"/>
        <v>0.66704240107713808</v>
      </c>
      <c r="W129" s="8">
        <f t="shared" si="70"/>
        <v>-3.6335692106468458</v>
      </c>
      <c r="X129" s="8">
        <f t="shared" si="71"/>
        <v>1.041909204988257</v>
      </c>
      <c r="Y129" s="8">
        <f t="shared" si="72"/>
        <v>-4.5371552048288661</v>
      </c>
      <c r="Z129" s="8">
        <f t="shared" si="73"/>
        <v>1.3010083194562365</v>
      </c>
      <c r="AA129" s="8">
        <f t="shared" si="74"/>
        <v>-5.4407411990108852</v>
      </c>
      <c r="AB129" s="8">
        <f t="shared" si="75"/>
        <v>1.5601074339242156</v>
      </c>
      <c r="AC129" s="8">
        <f t="shared" si="76"/>
        <v>-6.0943991522489416</v>
      </c>
      <c r="AD129" s="8">
        <f t="shared" si="77"/>
        <v>1.747540835879775</v>
      </c>
      <c r="AE129" s="8">
        <f t="shared" si="78"/>
        <v>-6.748057105486998</v>
      </c>
      <c r="AF129" s="8">
        <f t="shared" si="79"/>
        <v>1.9349742378353345</v>
      </c>
    </row>
    <row r="130" spans="1:32" x14ac:dyDescent="0.25">
      <c r="A130">
        <v>166</v>
      </c>
      <c r="B130" s="8">
        <f t="shared" si="59"/>
        <v>2.8972465583105871</v>
      </c>
      <c r="C130" s="8">
        <f t="shared" si="60"/>
        <v>-0.97029572627599647</v>
      </c>
      <c r="D130" s="8">
        <f t="shared" si="80"/>
        <v>0.24192189559966773</v>
      </c>
      <c r="E130" s="8">
        <f t="shared" si="81"/>
        <v>-3.8811829051039776E-2</v>
      </c>
      <c r="F130" s="8">
        <f t="shared" si="82"/>
        <v>9.6768758239866876E-3</v>
      </c>
      <c r="G130" s="8">
        <f t="shared" si="83"/>
        <v>-5.8217743576559705E-2</v>
      </c>
      <c r="H130" s="8">
        <f t="shared" si="84"/>
        <v>1.4515313735980043E-2</v>
      </c>
      <c r="I130" s="8">
        <f t="shared" si="61"/>
        <v>-0.10673252989035953</v>
      </c>
      <c r="J130" s="8">
        <f t="shared" si="62"/>
        <v>2.6611408515963431E-2</v>
      </c>
      <c r="K130" s="8">
        <f t="shared" si="63"/>
        <v>-0.15524731620415935</v>
      </c>
      <c r="L130" s="8">
        <f t="shared" si="64"/>
        <v>3.870750329594682E-2</v>
      </c>
      <c r="M130" s="8">
        <f t="shared" si="85"/>
        <v>-0.53366264945179798</v>
      </c>
      <c r="N130" s="8">
        <f t="shared" si="86"/>
        <v>0.13305704257981724</v>
      </c>
      <c r="O130" s="8">
        <f t="shared" si="87"/>
        <v>-0.91207798269943663</v>
      </c>
      <c r="P130" s="8">
        <f t="shared" si="65"/>
        <v>0.22740658186368765</v>
      </c>
      <c r="Q130" s="8">
        <f t="shared" si="88"/>
        <v>-0.97029572627599647</v>
      </c>
      <c r="R130" s="8">
        <f t="shared" si="89"/>
        <v>0.24192189559966773</v>
      </c>
      <c r="S130" s="8">
        <f t="shared" si="66"/>
        <v>-1.0285134698525562</v>
      </c>
      <c r="T130" s="8">
        <f t="shared" si="67"/>
        <v>0.25643720933564779</v>
      </c>
      <c r="U130" s="8">
        <f t="shared" si="68"/>
        <v>-2.3481156575879112</v>
      </c>
      <c r="V130" s="8">
        <f t="shared" si="69"/>
        <v>0.58545098735119594</v>
      </c>
      <c r="W130" s="8">
        <f t="shared" si="70"/>
        <v>-3.6677178453232671</v>
      </c>
      <c r="X130" s="8">
        <f t="shared" si="71"/>
        <v>0.91446476536674404</v>
      </c>
      <c r="Y130" s="8">
        <f t="shared" si="72"/>
        <v>-4.5797958280227036</v>
      </c>
      <c r="Z130" s="8">
        <f t="shared" si="73"/>
        <v>1.1418713472304318</v>
      </c>
      <c r="AA130" s="8">
        <f t="shared" si="74"/>
        <v>-5.4918738107221401</v>
      </c>
      <c r="AB130" s="8">
        <f t="shared" si="75"/>
        <v>1.3692779290941195</v>
      </c>
      <c r="AC130" s="8">
        <f t="shared" si="76"/>
        <v>-6.1516749045898171</v>
      </c>
      <c r="AD130" s="8">
        <f t="shared" si="77"/>
        <v>1.5337848181018934</v>
      </c>
      <c r="AE130" s="8">
        <f t="shared" si="78"/>
        <v>-6.8114759984574951</v>
      </c>
      <c r="AF130" s="8">
        <f t="shared" si="79"/>
        <v>1.6982917071096673</v>
      </c>
    </row>
    <row r="131" spans="1:32" x14ac:dyDescent="0.25">
      <c r="A131">
        <v>168</v>
      </c>
      <c r="B131" s="8">
        <f t="shared" si="59"/>
        <v>2.9321531433504737</v>
      </c>
      <c r="C131" s="8">
        <f t="shared" si="60"/>
        <v>-0.97814760073380569</v>
      </c>
      <c r="D131" s="8">
        <f t="shared" si="80"/>
        <v>0.20791169081775931</v>
      </c>
      <c r="E131" s="8">
        <f t="shared" si="81"/>
        <v>-3.9125904029352142E-2</v>
      </c>
      <c r="F131" s="8">
        <f t="shared" si="82"/>
        <v>8.3164676327103539E-3</v>
      </c>
      <c r="G131" s="8">
        <f t="shared" si="83"/>
        <v>-5.8688856044028258E-2</v>
      </c>
      <c r="H131" s="8">
        <f t="shared" si="84"/>
        <v>1.2474701449065541E-2</v>
      </c>
      <c r="I131" s="8">
        <f t="shared" si="61"/>
        <v>-0.10759623608071854</v>
      </c>
      <c r="J131" s="8">
        <f t="shared" si="62"/>
        <v>2.2870285989953509E-2</v>
      </c>
      <c r="K131" s="8">
        <f t="shared" si="63"/>
        <v>-0.15650361611740884</v>
      </c>
      <c r="L131" s="8">
        <f t="shared" si="64"/>
        <v>3.3265870530841471E-2</v>
      </c>
      <c r="M131" s="8">
        <f t="shared" si="85"/>
        <v>-0.53798118040359311</v>
      </c>
      <c r="N131" s="8">
        <f t="shared" si="86"/>
        <v>0.11435142994976762</v>
      </c>
      <c r="O131" s="8">
        <f t="shared" si="87"/>
        <v>-0.91945874468977729</v>
      </c>
      <c r="P131" s="8">
        <f t="shared" si="65"/>
        <v>0.19543698936869375</v>
      </c>
      <c r="Q131" s="8">
        <f t="shared" si="88"/>
        <v>-0.97814760073380569</v>
      </c>
      <c r="R131" s="8">
        <f t="shared" si="89"/>
        <v>0.20791169081775931</v>
      </c>
      <c r="S131" s="8">
        <f t="shared" si="66"/>
        <v>-1.0368364567778341</v>
      </c>
      <c r="T131" s="8">
        <f t="shared" si="67"/>
        <v>0.22038639226682488</v>
      </c>
      <c r="U131" s="8">
        <f t="shared" si="68"/>
        <v>-2.3671171937758095</v>
      </c>
      <c r="V131" s="8">
        <f t="shared" si="69"/>
        <v>0.50314629177897752</v>
      </c>
      <c r="W131" s="8">
        <f t="shared" si="70"/>
        <v>-3.6973979307737856</v>
      </c>
      <c r="X131" s="8">
        <f t="shared" si="71"/>
        <v>0.78590619129113026</v>
      </c>
      <c r="Y131" s="8">
        <f t="shared" si="72"/>
        <v>-4.6168566754635636</v>
      </c>
      <c r="Z131" s="8">
        <f t="shared" si="73"/>
        <v>0.98134318065982407</v>
      </c>
      <c r="AA131" s="8">
        <f t="shared" si="74"/>
        <v>-5.5363154201533407</v>
      </c>
      <c r="AB131" s="8">
        <f t="shared" si="75"/>
        <v>1.1767801700285176</v>
      </c>
      <c r="AC131" s="8">
        <f t="shared" si="76"/>
        <v>-6.2014557886523276</v>
      </c>
      <c r="AD131" s="8">
        <f t="shared" si="77"/>
        <v>1.318160119784594</v>
      </c>
      <c r="AE131" s="8">
        <f t="shared" si="78"/>
        <v>-6.8665961571513154</v>
      </c>
      <c r="AF131" s="8">
        <f t="shared" si="79"/>
        <v>1.4595400695406704</v>
      </c>
    </row>
    <row r="132" spans="1:32" x14ac:dyDescent="0.25">
      <c r="A132">
        <v>170</v>
      </c>
      <c r="B132" s="8">
        <f t="shared" si="59"/>
        <v>2.9670597283903604</v>
      </c>
      <c r="C132" s="8">
        <f t="shared" si="60"/>
        <v>-0.98480775301220802</v>
      </c>
      <c r="D132" s="8">
        <f t="shared" si="80"/>
        <v>0.17364817766693028</v>
      </c>
      <c r="E132" s="8">
        <f t="shared" si="81"/>
        <v>-3.939231012048823E-2</v>
      </c>
      <c r="F132" s="8">
        <f t="shared" si="82"/>
        <v>6.9459271066771959E-3</v>
      </c>
      <c r="G132" s="8">
        <f t="shared" si="83"/>
        <v>-5.9088465180732394E-2</v>
      </c>
      <c r="H132" s="8">
        <f t="shared" si="84"/>
        <v>1.0418890660015803E-2</v>
      </c>
      <c r="I132" s="8">
        <f t="shared" si="61"/>
        <v>-0.1083288528313428</v>
      </c>
      <c r="J132" s="8">
        <f t="shared" si="62"/>
        <v>1.9101299543362316E-2</v>
      </c>
      <c r="K132" s="8">
        <f t="shared" si="63"/>
        <v>-0.1575692404819532</v>
      </c>
      <c r="L132" s="8">
        <f t="shared" si="64"/>
        <v>2.7783708426708829E-2</v>
      </c>
      <c r="M132" s="8">
        <f t="shared" si="85"/>
        <v>-0.54164426415671429</v>
      </c>
      <c r="N132" s="8">
        <f t="shared" si="86"/>
        <v>9.5506497716811634E-2</v>
      </c>
      <c r="O132" s="8">
        <f t="shared" si="87"/>
        <v>-0.9257192878314755</v>
      </c>
      <c r="P132" s="8">
        <f t="shared" si="65"/>
        <v>0.16322928700691444</v>
      </c>
      <c r="Q132" s="8">
        <f t="shared" si="88"/>
        <v>-0.98480775301220802</v>
      </c>
      <c r="R132" s="8">
        <f t="shared" si="89"/>
        <v>0.17364817766693028</v>
      </c>
      <c r="S132" s="8">
        <f t="shared" si="66"/>
        <v>-1.0438962181929405</v>
      </c>
      <c r="T132" s="8">
        <f t="shared" si="67"/>
        <v>0.18406706832694611</v>
      </c>
      <c r="U132" s="8">
        <f t="shared" si="68"/>
        <v>-2.3832347622895433</v>
      </c>
      <c r="V132" s="8">
        <f t="shared" si="69"/>
        <v>0.42022858995397128</v>
      </c>
      <c r="W132" s="8">
        <f t="shared" si="70"/>
        <v>-3.7225733063861464</v>
      </c>
      <c r="X132" s="8">
        <f t="shared" si="71"/>
        <v>0.65639011158099647</v>
      </c>
      <c r="Y132" s="8">
        <f t="shared" si="72"/>
        <v>-4.6482925942176223</v>
      </c>
      <c r="Z132" s="8">
        <f t="shared" si="73"/>
        <v>0.819619398587911</v>
      </c>
      <c r="AA132" s="8">
        <f t="shared" si="74"/>
        <v>-5.5740118820490974</v>
      </c>
      <c r="AB132" s="8">
        <f t="shared" si="75"/>
        <v>0.98284868559482541</v>
      </c>
      <c r="AC132" s="8">
        <f t="shared" si="76"/>
        <v>-6.2436811540973984</v>
      </c>
      <c r="AD132" s="8">
        <f t="shared" si="77"/>
        <v>1.1009294464083379</v>
      </c>
      <c r="AE132" s="8">
        <f t="shared" si="78"/>
        <v>-6.9133504261456995</v>
      </c>
      <c r="AF132" s="8">
        <f t="shared" si="79"/>
        <v>1.2190102072218505</v>
      </c>
    </row>
    <row r="133" spans="1:32" x14ac:dyDescent="0.25">
      <c r="A133">
        <v>172</v>
      </c>
      <c r="B133" s="8">
        <f t="shared" si="59"/>
        <v>3.001966313430247</v>
      </c>
      <c r="C133" s="8">
        <f t="shared" si="60"/>
        <v>-0.99026806874157036</v>
      </c>
      <c r="D133" s="8">
        <f t="shared" si="80"/>
        <v>0.13917310096006533</v>
      </c>
      <c r="E133" s="8">
        <f t="shared" si="81"/>
        <v>-3.9610722749662729E-2</v>
      </c>
      <c r="F133" s="8">
        <f t="shared" si="82"/>
        <v>5.5669240384026005E-3</v>
      </c>
      <c r="G133" s="8">
        <f t="shared" si="83"/>
        <v>-5.9416084124494138E-2</v>
      </c>
      <c r="H133" s="8">
        <f t="shared" si="84"/>
        <v>8.3503860576039073E-3</v>
      </c>
      <c r="I133" s="8">
        <f t="shared" si="61"/>
        <v>-0.10892948756157265</v>
      </c>
      <c r="J133" s="8">
        <f t="shared" si="62"/>
        <v>1.5309041105607175E-2</v>
      </c>
      <c r="K133" s="8">
        <f t="shared" si="63"/>
        <v>-0.15844289099865119</v>
      </c>
      <c r="L133" s="8">
        <f t="shared" si="64"/>
        <v>2.226769615361044E-2</v>
      </c>
      <c r="M133" s="8">
        <f t="shared" si="85"/>
        <v>-0.54464743780786362</v>
      </c>
      <c r="N133" s="8">
        <f t="shared" si="86"/>
        <v>7.6545205528035926E-2</v>
      </c>
      <c r="O133" s="8">
        <f t="shared" si="87"/>
        <v>-0.93085198461707608</v>
      </c>
      <c r="P133" s="8">
        <f t="shared" si="65"/>
        <v>0.13082271490246139</v>
      </c>
      <c r="Q133" s="8">
        <f t="shared" si="88"/>
        <v>-0.99026806874157036</v>
      </c>
      <c r="R133" s="8">
        <f t="shared" si="89"/>
        <v>0.13917310096006533</v>
      </c>
      <c r="S133" s="8">
        <f t="shared" si="66"/>
        <v>-1.0496841528660645</v>
      </c>
      <c r="T133" s="8">
        <f t="shared" si="67"/>
        <v>0.14752348701766926</v>
      </c>
      <c r="U133" s="8">
        <f t="shared" si="68"/>
        <v>-2.3964487263546004</v>
      </c>
      <c r="V133" s="8">
        <f t="shared" si="69"/>
        <v>0.33679890432335807</v>
      </c>
      <c r="W133" s="8">
        <f t="shared" si="70"/>
        <v>-3.743213299843136</v>
      </c>
      <c r="X133" s="8">
        <f t="shared" si="71"/>
        <v>0.52607432162904699</v>
      </c>
      <c r="Y133" s="8">
        <f t="shared" si="72"/>
        <v>-4.6740652844602124</v>
      </c>
      <c r="Z133" s="8">
        <f t="shared" si="73"/>
        <v>0.65689703653150844</v>
      </c>
      <c r="AA133" s="8">
        <f t="shared" si="74"/>
        <v>-5.6049172690772888</v>
      </c>
      <c r="AB133" s="8">
        <f t="shared" si="75"/>
        <v>0.78771975143396977</v>
      </c>
      <c r="AC133" s="8">
        <f t="shared" si="76"/>
        <v>-6.2782995558215555</v>
      </c>
      <c r="AD133" s="8">
        <f t="shared" si="77"/>
        <v>0.88235746008681415</v>
      </c>
      <c r="AE133" s="8">
        <f t="shared" si="78"/>
        <v>-6.9516818425658231</v>
      </c>
      <c r="AF133" s="8">
        <f t="shared" si="79"/>
        <v>0.97699516873965853</v>
      </c>
    </row>
    <row r="134" spans="1:32" x14ac:dyDescent="0.25">
      <c r="A134">
        <v>174</v>
      </c>
      <c r="B134" s="8">
        <f t="shared" si="59"/>
        <v>3.0368728984701332</v>
      </c>
      <c r="C134" s="8">
        <f t="shared" si="60"/>
        <v>-0.99452189536827329</v>
      </c>
      <c r="D134" s="8">
        <f t="shared" si="80"/>
        <v>0.10452846326765373</v>
      </c>
      <c r="E134" s="8">
        <f t="shared" si="81"/>
        <v>-3.9780875814730846E-2</v>
      </c>
      <c r="F134" s="8">
        <f t="shared" si="82"/>
        <v>4.1811385307061397E-3</v>
      </c>
      <c r="G134" s="8">
        <f t="shared" si="83"/>
        <v>-5.967131372209631E-2</v>
      </c>
      <c r="H134" s="8">
        <f t="shared" si="84"/>
        <v>6.2717077960592147E-3</v>
      </c>
      <c r="I134" s="8">
        <f t="shared" si="61"/>
        <v>-0.10939740849050998</v>
      </c>
      <c r="J134" s="8">
        <f t="shared" si="62"/>
        <v>1.1498130959441901E-2</v>
      </c>
      <c r="K134" s="8">
        <f t="shared" si="63"/>
        <v>-0.15912350325892366</v>
      </c>
      <c r="L134" s="8">
        <f t="shared" si="64"/>
        <v>1.672455412282459E-2</v>
      </c>
      <c r="M134" s="8">
        <f t="shared" si="85"/>
        <v>-0.54698704245255025</v>
      </c>
      <c r="N134" s="8">
        <f t="shared" si="86"/>
        <v>5.7490654797209544E-2</v>
      </c>
      <c r="O134" s="8">
        <f t="shared" si="87"/>
        <v>-0.93485058164617685</v>
      </c>
      <c r="P134" s="8">
        <f t="shared" si="65"/>
        <v>9.8256755471594501E-2</v>
      </c>
      <c r="Q134" s="8">
        <f t="shared" si="88"/>
        <v>-0.99452189536827329</v>
      </c>
      <c r="R134" s="8">
        <f t="shared" si="89"/>
        <v>0.10452846326765373</v>
      </c>
      <c r="S134" s="8">
        <f t="shared" si="66"/>
        <v>-1.0541932090903698</v>
      </c>
      <c r="T134" s="8">
        <f t="shared" si="67"/>
        <v>0.11080017106371297</v>
      </c>
      <c r="U134" s="8">
        <f t="shared" si="68"/>
        <v>-2.4067429867912211</v>
      </c>
      <c r="V134" s="8">
        <f t="shared" si="69"/>
        <v>0.25295888110772202</v>
      </c>
      <c r="W134" s="8">
        <f t="shared" si="70"/>
        <v>-3.7592927644920735</v>
      </c>
      <c r="X134" s="8">
        <f t="shared" si="71"/>
        <v>0.39511759115173112</v>
      </c>
      <c r="Y134" s="8">
        <f t="shared" si="72"/>
        <v>-4.6941433461382509</v>
      </c>
      <c r="Z134" s="8">
        <f t="shared" si="73"/>
        <v>0.49337434662332569</v>
      </c>
      <c r="AA134" s="8">
        <f t="shared" si="74"/>
        <v>-5.6289939277844265</v>
      </c>
      <c r="AB134" s="8">
        <f t="shared" si="75"/>
        <v>0.5916311020949202</v>
      </c>
      <c r="AC134" s="8">
        <f t="shared" si="76"/>
        <v>-6.3052688166348529</v>
      </c>
      <c r="AD134" s="8">
        <f t="shared" si="77"/>
        <v>0.66271045711692467</v>
      </c>
      <c r="AE134" s="8">
        <f t="shared" si="78"/>
        <v>-6.9815437054852785</v>
      </c>
      <c r="AF134" s="8">
        <f t="shared" si="79"/>
        <v>0.73378981213892913</v>
      </c>
    </row>
    <row r="135" spans="1:32" x14ac:dyDescent="0.25">
      <c r="A135">
        <v>176</v>
      </c>
      <c r="B135" s="8">
        <f t="shared" si="59"/>
        <v>3.0717794835100198</v>
      </c>
      <c r="C135" s="8">
        <f t="shared" si="60"/>
        <v>-0.9975640502598242</v>
      </c>
      <c r="D135" s="8">
        <f t="shared" si="80"/>
        <v>6.9756473744125524E-2</v>
      </c>
      <c r="E135" s="8">
        <f t="shared" si="81"/>
        <v>-3.9902562010392877E-2</v>
      </c>
      <c r="F135" s="8">
        <f t="shared" si="82"/>
        <v>2.7902589497650148E-3</v>
      </c>
      <c r="G135" s="8">
        <f t="shared" si="83"/>
        <v>-5.9853843015589367E-2</v>
      </c>
      <c r="H135" s="8">
        <f t="shared" si="84"/>
        <v>4.1853884246475254E-3</v>
      </c>
      <c r="I135" s="8">
        <f t="shared" si="61"/>
        <v>-0.10973204552858058</v>
      </c>
      <c r="J135" s="8">
        <f t="shared" si="62"/>
        <v>7.6732121118538018E-3</v>
      </c>
      <c r="K135" s="8">
        <f t="shared" si="63"/>
        <v>-0.15961024804157178</v>
      </c>
      <c r="L135" s="8">
        <f t="shared" si="64"/>
        <v>1.1161035799060078E-2</v>
      </c>
      <c r="M135" s="8">
        <f t="shared" si="85"/>
        <v>-0.54866022764290323</v>
      </c>
      <c r="N135" s="8">
        <f t="shared" si="86"/>
        <v>3.8366060559269034E-2</v>
      </c>
      <c r="O135" s="8">
        <f t="shared" si="87"/>
        <v>-0.93771020724423471</v>
      </c>
      <c r="P135" s="8">
        <f t="shared" si="65"/>
        <v>6.5571085319477987E-2</v>
      </c>
      <c r="Q135" s="8">
        <f t="shared" si="88"/>
        <v>-0.9975640502598242</v>
      </c>
      <c r="R135" s="8">
        <f t="shared" si="89"/>
        <v>6.9756473744125524E-2</v>
      </c>
      <c r="S135" s="8">
        <f t="shared" si="66"/>
        <v>-1.0574178932754137</v>
      </c>
      <c r="T135" s="8">
        <f t="shared" si="67"/>
        <v>7.3941862168773062E-2</v>
      </c>
      <c r="U135" s="8">
        <f t="shared" si="68"/>
        <v>-2.4141050016287746</v>
      </c>
      <c r="V135" s="8">
        <f t="shared" si="69"/>
        <v>0.16881066646078377</v>
      </c>
      <c r="W135" s="8">
        <f t="shared" si="70"/>
        <v>-3.7707921099821355</v>
      </c>
      <c r="X135" s="8">
        <f t="shared" si="71"/>
        <v>0.26367947075279452</v>
      </c>
      <c r="Y135" s="8">
        <f t="shared" si="72"/>
        <v>-4.7085023172263707</v>
      </c>
      <c r="Z135" s="8">
        <f t="shared" si="73"/>
        <v>0.32925055607227249</v>
      </c>
      <c r="AA135" s="8">
        <f t="shared" si="74"/>
        <v>-5.646212524470605</v>
      </c>
      <c r="AB135" s="8">
        <f t="shared" si="75"/>
        <v>0.39482164139175047</v>
      </c>
      <c r="AC135" s="8">
        <f t="shared" si="76"/>
        <v>-6.3245560786472854</v>
      </c>
      <c r="AD135" s="8">
        <f t="shared" si="77"/>
        <v>0.44225604353775583</v>
      </c>
      <c r="AE135" s="8">
        <f t="shared" si="78"/>
        <v>-7.0028996328239659</v>
      </c>
      <c r="AF135" s="8">
        <f t="shared" si="79"/>
        <v>0.48969044568376113</v>
      </c>
    </row>
    <row r="136" spans="1:32" x14ac:dyDescent="0.25">
      <c r="A136">
        <v>178</v>
      </c>
      <c r="B136" s="8">
        <f t="shared" si="59"/>
        <v>3.1066860685499065</v>
      </c>
      <c r="C136" s="8">
        <f t="shared" si="60"/>
        <v>-0.99939082701909576</v>
      </c>
      <c r="D136" s="8">
        <f t="shared" si="80"/>
        <v>3.4899496702501143E-2</v>
      </c>
      <c r="E136" s="8">
        <f t="shared" si="81"/>
        <v>-3.9975633080763739E-2</v>
      </c>
      <c r="F136" s="8">
        <f t="shared" si="82"/>
        <v>1.3959798681000427E-3</v>
      </c>
      <c r="G136" s="8">
        <f t="shared" si="83"/>
        <v>-5.9963449621145658E-2</v>
      </c>
      <c r="H136" s="8">
        <f t="shared" si="84"/>
        <v>2.0939698021500658E-3</v>
      </c>
      <c r="I136" s="8">
        <f t="shared" si="61"/>
        <v>-0.10993299097210045</v>
      </c>
      <c r="J136" s="8">
        <f t="shared" si="62"/>
        <v>3.8389446372751228E-3</v>
      </c>
      <c r="K136" s="8">
        <f t="shared" si="63"/>
        <v>-0.15990253232305524</v>
      </c>
      <c r="L136" s="8">
        <f t="shared" si="64"/>
        <v>5.5839194724001803E-3</v>
      </c>
      <c r="M136" s="8">
        <f t="shared" si="85"/>
        <v>-0.5496649548605026</v>
      </c>
      <c r="N136" s="8">
        <f t="shared" si="86"/>
        <v>1.9194723186375627E-2</v>
      </c>
      <c r="O136" s="8">
        <f t="shared" si="87"/>
        <v>-0.93942737739795001</v>
      </c>
      <c r="P136" s="8">
        <f t="shared" si="65"/>
        <v>3.2805526900351073E-2</v>
      </c>
      <c r="Q136" s="8">
        <f t="shared" si="88"/>
        <v>-0.99939082701909576</v>
      </c>
      <c r="R136" s="8">
        <f t="shared" si="89"/>
        <v>3.4899496702501143E-2</v>
      </c>
      <c r="S136" s="8">
        <f t="shared" si="66"/>
        <v>-1.0593542766402415</v>
      </c>
      <c r="T136" s="8">
        <f t="shared" si="67"/>
        <v>3.6993466504651212E-2</v>
      </c>
      <c r="U136" s="8">
        <f t="shared" si="68"/>
        <v>-2.4185258013862119</v>
      </c>
      <c r="V136" s="8">
        <f t="shared" si="69"/>
        <v>8.4456782020052759E-2</v>
      </c>
      <c r="W136" s="8">
        <f t="shared" si="70"/>
        <v>-3.777697326132182</v>
      </c>
      <c r="X136" s="8">
        <f t="shared" si="71"/>
        <v>0.13192009753545433</v>
      </c>
      <c r="Y136" s="8">
        <f t="shared" si="72"/>
        <v>-4.7171247035301329</v>
      </c>
      <c r="Z136" s="8">
        <f t="shared" si="73"/>
        <v>0.16472562443580541</v>
      </c>
      <c r="AA136" s="8">
        <f t="shared" si="74"/>
        <v>-5.6565520809280825</v>
      </c>
      <c r="AB136" s="8">
        <f t="shared" si="75"/>
        <v>0.19753115133615648</v>
      </c>
      <c r="AC136" s="8">
        <f t="shared" si="76"/>
        <v>-6.3361378433010671</v>
      </c>
      <c r="AD136" s="8">
        <f t="shared" si="77"/>
        <v>0.22126280909385723</v>
      </c>
      <c r="AE136" s="8">
        <f t="shared" si="78"/>
        <v>-7.0157236056740517</v>
      </c>
      <c r="AF136" s="8">
        <f t="shared" si="79"/>
        <v>0.24499446685155801</v>
      </c>
    </row>
    <row r="137" spans="1:32" x14ac:dyDescent="0.25">
      <c r="A137">
        <v>180</v>
      </c>
      <c r="B137" s="8">
        <f t="shared" si="59"/>
        <v>3.1415926535897931</v>
      </c>
      <c r="C137" s="8">
        <f t="shared" si="60"/>
        <v>-1</v>
      </c>
      <c r="D137" s="8">
        <f t="shared" si="80"/>
        <v>1.22514845490862E-16</v>
      </c>
      <c r="E137" s="8">
        <f t="shared" si="81"/>
        <v>-3.9999999999999911E-2</v>
      </c>
      <c r="F137" s="8">
        <f t="shared" si="82"/>
        <v>4.9005938196344688E-18</v>
      </c>
      <c r="G137" s="8">
        <f t="shared" si="83"/>
        <v>-5.9999999999999915E-2</v>
      </c>
      <c r="H137" s="8">
        <f t="shared" si="84"/>
        <v>7.350890729451709E-18</v>
      </c>
      <c r="I137" s="8">
        <f t="shared" si="61"/>
        <v>-0.10999999999999992</v>
      </c>
      <c r="J137" s="8">
        <f t="shared" si="62"/>
        <v>1.3476633003994811E-17</v>
      </c>
      <c r="K137" s="8">
        <f t="shared" si="63"/>
        <v>-0.15999999999999992</v>
      </c>
      <c r="L137" s="8">
        <f t="shared" si="64"/>
        <v>1.9602375278537909E-17</v>
      </c>
      <c r="M137" s="8">
        <f t="shared" si="85"/>
        <v>-0.54999999999999993</v>
      </c>
      <c r="N137" s="8">
        <f t="shared" si="86"/>
        <v>6.7383165019974088E-17</v>
      </c>
      <c r="O137" s="8">
        <f t="shared" si="87"/>
        <v>-0.94</v>
      </c>
      <c r="P137" s="8">
        <f t="shared" si="65"/>
        <v>1.1516395476141029E-16</v>
      </c>
      <c r="Q137" s="8">
        <f t="shared" si="88"/>
        <v>-1</v>
      </c>
      <c r="R137" s="8">
        <f t="shared" si="89"/>
        <v>1.22514845490862E-16</v>
      </c>
      <c r="S137" s="8">
        <f t="shared" si="66"/>
        <v>-1.06</v>
      </c>
      <c r="T137" s="8">
        <f t="shared" si="67"/>
        <v>1.2986573622031372E-16</v>
      </c>
      <c r="U137" s="8">
        <f t="shared" si="68"/>
        <v>-2.42</v>
      </c>
      <c r="V137" s="8">
        <f t="shared" si="69"/>
        <v>2.9648592608788603E-16</v>
      </c>
      <c r="W137" s="8">
        <f t="shared" si="70"/>
        <v>-3.7800000000000002</v>
      </c>
      <c r="X137" s="8">
        <f t="shared" si="71"/>
        <v>4.6310611595545842E-16</v>
      </c>
      <c r="Y137" s="8">
        <f t="shared" si="72"/>
        <v>-4.7200000000000006</v>
      </c>
      <c r="Z137" s="8">
        <f t="shared" si="73"/>
        <v>5.7827007071686868E-16</v>
      </c>
      <c r="AA137" s="8">
        <f t="shared" si="74"/>
        <v>-5.66</v>
      </c>
      <c r="AB137" s="8">
        <f t="shared" si="75"/>
        <v>6.9343402547827895E-16</v>
      </c>
      <c r="AC137" s="8">
        <f t="shared" si="76"/>
        <v>-6.34</v>
      </c>
      <c r="AD137" s="8">
        <f t="shared" si="77"/>
        <v>7.7674412041206507E-16</v>
      </c>
      <c r="AE137" s="8">
        <f t="shared" si="78"/>
        <v>-7.02</v>
      </c>
      <c r="AF137" s="8">
        <f t="shared" si="79"/>
        <v>8.6005421534585119E-16</v>
      </c>
    </row>
    <row r="138" spans="1:32" x14ac:dyDescent="0.25">
      <c r="A138">
        <v>182</v>
      </c>
      <c r="B138" s="8">
        <f t="shared" si="59"/>
        <v>3.1764992386296798</v>
      </c>
      <c r="C138" s="8">
        <f t="shared" si="60"/>
        <v>-0.99939082701909576</v>
      </c>
      <c r="D138" s="8">
        <f t="shared" si="80"/>
        <v>-3.48994967025009E-2</v>
      </c>
      <c r="E138" s="8">
        <f t="shared" si="81"/>
        <v>-3.9975633080763739E-2</v>
      </c>
      <c r="F138" s="8">
        <f t="shared" si="82"/>
        <v>-1.3959798681000329E-3</v>
      </c>
      <c r="G138" s="8">
        <f t="shared" si="83"/>
        <v>-5.9963449621145658E-2</v>
      </c>
      <c r="H138" s="8">
        <f t="shared" si="84"/>
        <v>-2.093969802150051E-3</v>
      </c>
      <c r="I138" s="8">
        <f t="shared" si="61"/>
        <v>-0.10993299097210045</v>
      </c>
      <c r="J138" s="8">
        <f t="shared" si="62"/>
        <v>-3.8389446372750959E-3</v>
      </c>
      <c r="K138" s="8">
        <f t="shared" si="63"/>
        <v>-0.15990253232305524</v>
      </c>
      <c r="L138" s="8">
        <f t="shared" si="64"/>
        <v>-5.5839194724001413E-3</v>
      </c>
      <c r="M138" s="8">
        <f t="shared" si="85"/>
        <v>-0.5496649548605026</v>
      </c>
      <c r="N138" s="8">
        <f t="shared" si="86"/>
        <v>-1.9194723186375492E-2</v>
      </c>
      <c r="O138" s="8">
        <f t="shared" si="87"/>
        <v>-0.93942737739795001</v>
      </c>
      <c r="P138" s="8">
        <f t="shared" si="65"/>
        <v>-3.2805526900350844E-2</v>
      </c>
      <c r="Q138" s="8">
        <f t="shared" si="88"/>
        <v>-0.99939082701909576</v>
      </c>
      <c r="R138" s="8">
        <f t="shared" si="89"/>
        <v>-3.48994967025009E-2</v>
      </c>
      <c r="S138" s="8">
        <f t="shared" si="66"/>
        <v>-1.0593542766402415</v>
      </c>
      <c r="T138" s="8">
        <f t="shared" si="67"/>
        <v>-3.6993466504650956E-2</v>
      </c>
      <c r="U138" s="8">
        <f t="shared" si="68"/>
        <v>-2.4185258013862119</v>
      </c>
      <c r="V138" s="8">
        <f t="shared" si="69"/>
        <v>-8.4456782020052176E-2</v>
      </c>
      <c r="W138" s="8">
        <f t="shared" si="70"/>
        <v>-3.777697326132182</v>
      </c>
      <c r="X138" s="8">
        <f t="shared" si="71"/>
        <v>-0.13192009753545342</v>
      </c>
      <c r="Y138" s="8">
        <f t="shared" si="72"/>
        <v>-4.7171247035301329</v>
      </c>
      <c r="Z138" s="8">
        <f t="shared" si="73"/>
        <v>-0.16472562443580427</v>
      </c>
      <c r="AA138" s="8">
        <f t="shared" si="74"/>
        <v>-5.6565520809280825</v>
      </c>
      <c r="AB138" s="8">
        <f t="shared" si="75"/>
        <v>-0.19753115133615509</v>
      </c>
      <c r="AC138" s="8">
        <f t="shared" si="76"/>
        <v>-6.3361378433010671</v>
      </c>
      <c r="AD138" s="8">
        <f t="shared" si="77"/>
        <v>-0.22126280909385571</v>
      </c>
      <c r="AE138" s="8">
        <f t="shared" si="78"/>
        <v>-7.0157236056740517</v>
      </c>
      <c r="AF138" s="8">
        <f t="shared" si="79"/>
        <v>-0.24499446685155629</v>
      </c>
    </row>
    <row r="139" spans="1:32" x14ac:dyDescent="0.25">
      <c r="A139">
        <v>184</v>
      </c>
      <c r="B139" s="8">
        <f t="shared" si="59"/>
        <v>3.2114058236695664</v>
      </c>
      <c r="C139" s="8">
        <f t="shared" si="60"/>
        <v>-0.9975640502598242</v>
      </c>
      <c r="D139" s="8">
        <f t="shared" si="80"/>
        <v>-6.9756473744125275E-2</v>
      </c>
      <c r="E139" s="8">
        <f t="shared" si="81"/>
        <v>-3.9902562010392877E-2</v>
      </c>
      <c r="F139" s="8">
        <f t="shared" si="82"/>
        <v>-2.7902589497650048E-3</v>
      </c>
      <c r="G139" s="8">
        <f t="shared" si="83"/>
        <v>-5.9853843015589367E-2</v>
      </c>
      <c r="H139" s="8">
        <f t="shared" si="84"/>
        <v>-4.1853884246475107E-3</v>
      </c>
      <c r="I139" s="8">
        <f t="shared" si="61"/>
        <v>-0.10973204552858058</v>
      </c>
      <c r="J139" s="8">
        <f t="shared" si="62"/>
        <v>-7.6732121118537741E-3</v>
      </c>
      <c r="K139" s="8">
        <f t="shared" si="63"/>
        <v>-0.15961024804157178</v>
      </c>
      <c r="L139" s="8">
        <f t="shared" si="64"/>
        <v>-1.1161035799060038E-2</v>
      </c>
      <c r="M139" s="8">
        <f t="shared" si="85"/>
        <v>-0.54866022764290323</v>
      </c>
      <c r="N139" s="8">
        <f t="shared" si="86"/>
        <v>-3.8366060559268896E-2</v>
      </c>
      <c r="O139" s="8">
        <f t="shared" si="87"/>
        <v>-0.93771020724423471</v>
      </c>
      <c r="P139" s="8">
        <f t="shared" si="65"/>
        <v>-6.5571085319477751E-2</v>
      </c>
      <c r="Q139" s="8">
        <f t="shared" si="88"/>
        <v>-0.9975640502598242</v>
      </c>
      <c r="R139" s="8">
        <f t="shared" si="89"/>
        <v>-6.9756473744125275E-2</v>
      </c>
      <c r="S139" s="8">
        <f t="shared" si="66"/>
        <v>-1.0574178932754137</v>
      </c>
      <c r="T139" s="8">
        <f t="shared" si="67"/>
        <v>-7.3941862168772798E-2</v>
      </c>
      <c r="U139" s="8">
        <f t="shared" si="68"/>
        <v>-2.4141050016287746</v>
      </c>
      <c r="V139" s="8">
        <f t="shared" si="69"/>
        <v>-0.16881066646078316</v>
      </c>
      <c r="W139" s="8">
        <f t="shared" si="70"/>
        <v>-3.7707921099821355</v>
      </c>
      <c r="X139" s="8">
        <f t="shared" si="71"/>
        <v>-0.26367947075279358</v>
      </c>
      <c r="Y139" s="8">
        <f t="shared" si="72"/>
        <v>-4.7085023172263707</v>
      </c>
      <c r="Z139" s="8">
        <f t="shared" si="73"/>
        <v>-0.32925055607227133</v>
      </c>
      <c r="AA139" s="8">
        <f t="shared" si="74"/>
        <v>-5.646212524470605</v>
      </c>
      <c r="AB139" s="8">
        <f t="shared" si="75"/>
        <v>-0.39482164139174908</v>
      </c>
      <c r="AC139" s="8">
        <f t="shared" si="76"/>
        <v>-6.3245560786472854</v>
      </c>
      <c r="AD139" s="8">
        <f t="shared" si="77"/>
        <v>-0.44225604353775422</v>
      </c>
      <c r="AE139" s="8">
        <f t="shared" si="78"/>
        <v>-7.0028996328239659</v>
      </c>
      <c r="AF139" s="8">
        <f t="shared" si="79"/>
        <v>-0.48969044568375941</v>
      </c>
    </row>
    <row r="140" spans="1:32" x14ac:dyDescent="0.25">
      <c r="A140">
        <v>186</v>
      </c>
      <c r="B140" s="8">
        <f t="shared" si="59"/>
        <v>3.246312408709453</v>
      </c>
      <c r="C140" s="8">
        <f t="shared" si="60"/>
        <v>-0.99452189536827329</v>
      </c>
      <c r="D140" s="8">
        <f t="shared" si="80"/>
        <v>-0.1045284632676535</v>
      </c>
      <c r="E140" s="8">
        <f t="shared" si="81"/>
        <v>-3.9780875814730846E-2</v>
      </c>
      <c r="F140" s="8">
        <f t="shared" si="82"/>
        <v>-4.181138530706131E-3</v>
      </c>
      <c r="G140" s="8">
        <f t="shared" si="83"/>
        <v>-5.967131372209631E-2</v>
      </c>
      <c r="H140" s="8">
        <f t="shared" si="84"/>
        <v>-6.2717077960592008E-3</v>
      </c>
      <c r="I140" s="8">
        <f t="shared" si="61"/>
        <v>-0.10939740849050998</v>
      </c>
      <c r="J140" s="8">
        <f t="shared" si="62"/>
        <v>-1.1498130959441875E-2</v>
      </c>
      <c r="K140" s="8">
        <f t="shared" si="63"/>
        <v>-0.15912350325892366</v>
      </c>
      <c r="L140" s="8">
        <f t="shared" si="64"/>
        <v>-1.6724554122824552E-2</v>
      </c>
      <c r="M140" s="8">
        <f t="shared" si="85"/>
        <v>-0.54698704245255025</v>
      </c>
      <c r="N140" s="8">
        <f t="shared" si="86"/>
        <v>-5.7490654797209419E-2</v>
      </c>
      <c r="O140" s="8">
        <f t="shared" si="87"/>
        <v>-0.93485058164617685</v>
      </c>
      <c r="P140" s="8">
        <f t="shared" si="65"/>
        <v>-9.8256755471594279E-2</v>
      </c>
      <c r="Q140" s="8">
        <f t="shared" si="88"/>
        <v>-0.99452189536827329</v>
      </c>
      <c r="R140" s="8">
        <f t="shared" si="89"/>
        <v>-0.1045284632676535</v>
      </c>
      <c r="S140" s="8">
        <f t="shared" si="66"/>
        <v>-1.0541932090903698</v>
      </c>
      <c r="T140" s="8">
        <f t="shared" si="67"/>
        <v>-0.11080017106371272</v>
      </c>
      <c r="U140" s="8">
        <f t="shared" si="68"/>
        <v>-2.4067429867912211</v>
      </c>
      <c r="V140" s="8">
        <f t="shared" si="69"/>
        <v>-0.25295888110772147</v>
      </c>
      <c r="W140" s="8">
        <f t="shared" si="70"/>
        <v>-3.7592927644920735</v>
      </c>
      <c r="X140" s="8">
        <f t="shared" si="71"/>
        <v>-0.39511759115173023</v>
      </c>
      <c r="Y140" s="8">
        <f t="shared" si="72"/>
        <v>-4.6941433461382509</v>
      </c>
      <c r="Z140" s="8">
        <f t="shared" si="73"/>
        <v>-0.49337434662332458</v>
      </c>
      <c r="AA140" s="8">
        <f t="shared" si="74"/>
        <v>-5.6289939277844265</v>
      </c>
      <c r="AB140" s="8">
        <f t="shared" si="75"/>
        <v>-0.59163110209491887</v>
      </c>
      <c r="AC140" s="8">
        <f t="shared" si="76"/>
        <v>-6.3052688166348529</v>
      </c>
      <c r="AD140" s="8">
        <f t="shared" si="77"/>
        <v>-0.66271045711692311</v>
      </c>
      <c r="AE140" s="8">
        <f t="shared" si="78"/>
        <v>-6.9815437054852785</v>
      </c>
      <c r="AF140" s="8">
        <f t="shared" si="79"/>
        <v>-0.73378981213892747</v>
      </c>
    </row>
    <row r="141" spans="1:32" x14ac:dyDescent="0.25">
      <c r="A141">
        <v>188</v>
      </c>
      <c r="B141" s="8">
        <f t="shared" si="59"/>
        <v>3.2812189937493397</v>
      </c>
      <c r="C141" s="8">
        <f t="shared" si="60"/>
        <v>-0.99026806874157025</v>
      </c>
      <c r="D141" s="8">
        <f t="shared" si="80"/>
        <v>-0.13917310096006552</v>
      </c>
      <c r="E141" s="8">
        <f t="shared" si="81"/>
        <v>-3.9610722749662722E-2</v>
      </c>
      <c r="F141" s="8">
        <f t="shared" si="82"/>
        <v>-5.5669240384026084E-3</v>
      </c>
      <c r="G141" s="8">
        <f t="shared" si="83"/>
        <v>-5.9416084124494131E-2</v>
      </c>
      <c r="H141" s="8">
        <f t="shared" si="84"/>
        <v>-8.3503860576039195E-3</v>
      </c>
      <c r="I141" s="8">
        <f t="shared" si="61"/>
        <v>-0.10892948756157264</v>
      </c>
      <c r="J141" s="8">
        <f t="shared" si="62"/>
        <v>-1.5309041105607196E-2</v>
      </c>
      <c r="K141" s="8">
        <f t="shared" si="63"/>
        <v>-0.15844289099865116</v>
      </c>
      <c r="L141" s="8">
        <f t="shared" si="64"/>
        <v>-2.2267696153610472E-2</v>
      </c>
      <c r="M141" s="8">
        <f t="shared" si="85"/>
        <v>-0.54464743780786362</v>
      </c>
      <c r="N141" s="8">
        <f t="shared" si="86"/>
        <v>-7.6545205528036023E-2</v>
      </c>
      <c r="O141" s="8">
        <f t="shared" si="87"/>
        <v>-0.93085198461707597</v>
      </c>
      <c r="P141" s="8">
        <f t="shared" si="65"/>
        <v>-0.13082271490246158</v>
      </c>
      <c r="Q141" s="8">
        <f t="shared" si="88"/>
        <v>-0.99026806874157025</v>
      </c>
      <c r="R141" s="8">
        <f t="shared" si="89"/>
        <v>-0.13917310096006552</v>
      </c>
      <c r="S141" s="8">
        <f t="shared" si="66"/>
        <v>-1.0496841528660645</v>
      </c>
      <c r="T141" s="8">
        <f t="shared" si="67"/>
        <v>-0.14752348701766946</v>
      </c>
      <c r="U141" s="8">
        <f t="shared" si="68"/>
        <v>-2.3964487263545999</v>
      </c>
      <c r="V141" s="8">
        <f t="shared" si="69"/>
        <v>-0.33679890432335857</v>
      </c>
      <c r="W141" s="8">
        <f t="shared" si="70"/>
        <v>-3.743213299843136</v>
      </c>
      <c r="X141" s="8">
        <f t="shared" si="71"/>
        <v>-0.52607432162904766</v>
      </c>
      <c r="Y141" s="8">
        <f t="shared" si="72"/>
        <v>-4.6740652844602124</v>
      </c>
      <c r="Z141" s="8">
        <f t="shared" si="73"/>
        <v>-0.65689703653150933</v>
      </c>
      <c r="AA141" s="8">
        <f t="shared" si="74"/>
        <v>-5.6049172690772879</v>
      </c>
      <c r="AB141" s="8">
        <f t="shared" si="75"/>
        <v>-0.78771975143397088</v>
      </c>
      <c r="AC141" s="8">
        <f t="shared" si="76"/>
        <v>-6.2782995558215555</v>
      </c>
      <c r="AD141" s="8">
        <f t="shared" si="77"/>
        <v>-0.88235746008681537</v>
      </c>
      <c r="AE141" s="8">
        <f t="shared" si="78"/>
        <v>-6.9516818425658231</v>
      </c>
      <c r="AF141" s="8">
        <f t="shared" si="79"/>
        <v>-0.97699516873965986</v>
      </c>
    </row>
    <row r="142" spans="1:32" x14ac:dyDescent="0.25">
      <c r="A142">
        <v>190</v>
      </c>
      <c r="B142" s="8">
        <f t="shared" si="59"/>
        <v>3.3161255787892263</v>
      </c>
      <c r="C142" s="8">
        <f t="shared" si="60"/>
        <v>-0.98480775301220802</v>
      </c>
      <c r="D142" s="8">
        <f t="shared" si="80"/>
        <v>-0.17364817766693047</v>
      </c>
      <c r="E142" s="8">
        <f t="shared" si="81"/>
        <v>-3.939231012048823E-2</v>
      </c>
      <c r="F142" s="8">
        <f t="shared" si="82"/>
        <v>-6.9459271066772037E-3</v>
      </c>
      <c r="G142" s="8">
        <f t="shared" si="83"/>
        <v>-5.9088465180732394E-2</v>
      </c>
      <c r="H142" s="8">
        <f t="shared" si="84"/>
        <v>-1.0418890660015813E-2</v>
      </c>
      <c r="I142" s="8">
        <f t="shared" si="61"/>
        <v>-0.1083288528313428</v>
      </c>
      <c r="J142" s="8">
        <f t="shared" si="62"/>
        <v>-1.9101299543362336E-2</v>
      </c>
      <c r="K142" s="8">
        <f t="shared" si="63"/>
        <v>-0.1575692404819532</v>
      </c>
      <c r="L142" s="8">
        <f t="shared" si="64"/>
        <v>-2.778370842670886E-2</v>
      </c>
      <c r="M142" s="8">
        <f t="shared" si="85"/>
        <v>-0.54164426415671429</v>
      </c>
      <c r="N142" s="8">
        <f t="shared" si="86"/>
        <v>-9.5506497716811745E-2</v>
      </c>
      <c r="O142" s="8">
        <f t="shared" si="87"/>
        <v>-0.9257192878314755</v>
      </c>
      <c r="P142" s="8">
        <f t="shared" si="65"/>
        <v>-0.16322928700691464</v>
      </c>
      <c r="Q142" s="8">
        <f t="shared" si="88"/>
        <v>-0.98480775301220802</v>
      </c>
      <c r="R142" s="8">
        <f t="shared" si="89"/>
        <v>-0.17364817766693047</v>
      </c>
      <c r="S142" s="8">
        <f t="shared" si="66"/>
        <v>-1.0438962181929405</v>
      </c>
      <c r="T142" s="8">
        <f t="shared" si="67"/>
        <v>-0.1840670683269463</v>
      </c>
      <c r="U142" s="8">
        <f t="shared" si="68"/>
        <v>-2.3832347622895433</v>
      </c>
      <c r="V142" s="8">
        <f t="shared" si="69"/>
        <v>-0.42022858995397172</v>
      </c>
      <c r="W142" s="8">
        <f t="shared" si="70"/>
        <v>-3.7225733063861464</v>
      </c>
      <c r="X142" s="8">
        <f t="shared" si="71"/>
        <v>-0.65639011158099725</v>
      </c>
      <c r="Y142" s="8">
        <f t="shared" si="72"/>
        <v>-4.6482925942176223</v>
      </c>
      <c r="Z142" s="8">
        <f t="shared" si="73"/>
        <v>-0.81961939858791188</v>
      </c>
      <c r="AA142" s="8">
        <f t="shared" si="74"/>
        <v>-5.5740118820490974</v>
      </c>
      <c r="AB142" s="8">
        <f t="shared" si="75"/>
        <v>-0.98284868559482652</v>
      </c>
      <c r="AC142" s="8">
        <f t="shared" si="76"/>
        <v>-6.2436811540973984</v>
      </c>
      <c r="AD142" s="8">
        <f t="shared" si="77"/>
        <v>-1.1009294464083392</v>
      </c>
      <c r="AE142" s="8">
        <f t="shared" si="78"/>
        <v>-6.9133504261456995</v>
      </c>
      <c r="AF142" s="8">
        <f t="shared" si="79"/>
        <v>-1.2190102072218518</v>
      </c>
    </row>
    <row r="143" spans="1:32" x14ac:dyDescent="0.25">
      <c r="A143">
        <v>192</v>
      </c>
      <c r="B143" s="8">
        <f t="shared" si="59"/>
        <v>3.351032163829113</v>
      </c>
      <c r="C143" s="8">
        <f t="shared" si="60"/>
        <v>-0.97814760073380558</v>
      </c>
      <c r="D143" s="8">
        <f t="shared" si="80"/>
        <v>-0.20791169081775951</v>
      </c>
      <c r="E143" s="8">
        <f t="shared" si="81"/>
        <v>-3.9125904029352135E-2</v>
      </c>
      <c r="F143" s="8">
        <f t="shared" si="82"/>
        <v>-8.3164676327103625E-3</v>
      </c>
      <c r="G143" s="8">
        <f t="shared" si="83"/>
        <v>-5.8688856044028251E-2</v>
      </c>
      <c r="H143" s="8">
        <f t="shared" si="84"/>
        <v>-1.2474701449065553E-2</v>
      </c>
      <c r="I143" s="8">
        <f t="shared" si="61"/>
        <v>-0.10759623608071853</v>
      </c>
      <c r="J143" s="8">
        <f t="shared" si="62"/>
        <v>-2.2870285989953529E-2</v>
      </c>
      <c r="K143" s="8">
        <f t="shared" si="63"/>
        <v>-0.15650361611740882</v>
      </c>
      <c r="L143" s="8">
        <f t="shared" si="64"/>
        <v>-3.3265870530841506E-2</v>
      </c>
      <c r="M143" s="8">
        <f t="shared" si="85"/>
        <v>-0.537981180403593</v>
      </c>
      <c r="N143" s="8">
        <f t="shared" si="86"/>
        <v>-0.11435142994976771</v>
      </c>
      <c r="O143" s="8">
        <f t="shared" si="87"/>
        <v>-0.91945874468977717</v>
      </c>
      <c r="P143" s="8">
        <f t="shared" si="65"/>
        <v>-0.19543698936869391</v>
      </c>
      <c r="Q143" s="8">
        <f t="shared" si="88"/>
        <v>-0.97814760073380558</v>
      </c>
      <c r="R143" s="8">
        <f t="shared" si="89"/>
        <v>-0.20791169081775951</v>
      </c>
      <c r="S143" s="8">
        <f t="shared" si="66"/>
        <v>-1.0368364567778339</v>
      </c>
      <c r="T143" s="8">
        <f t="shared" si="67"/>
        <v>-0.2203863922668251</v>
      </c>
      <c r="U143" s="8">
        <f t="shared" si="68"/>
        <v>-2.3671171937758095</v>
      </c>
      <c r="V143" s="8">
        <f t="shared" si="69"/>
        <v>-0.50314629177897796</v>
      </c>
      <c r="W143" s="8">
        <f t="shared" si="70"/>
        <v>-3.6973979307737852</v>
      </c>
      <c r="X143" s="8">
        <f t="shared" si="71"/>
        <v>-0.78590619129113104</v>
      </c>
      <c r="Y143" s="8">
        <f t="shared" si="72"/>
        <v>-4.6168566754635627</v>
      </c>
      <c r="Z143" s="8">
        <f t="shared" si="73"/>
        <v>-0.98134318065982507</v>
      </c>
      <c r="AA143" s="8">
        <f t="shared" si="74"/>
        <v>-5.5363154201533398</v>
      </c>
      <c r="AB143" s="8">
        <f t="shared" si="75"/>
        <v>-1.1767801700285188</v>
      </c>
      <c r="AC143" s="8">
        <f t="shared" si="76"/>
        <v>-6.2014557886523276</v>
      </c>
      <c r="AD143" s="8">
        <f t="shared" si="77"/>
        <v>-1.3181601197845954</v>
      </c>
      <c r="AE143" s="8">
        <f t="shared" si="78"/>
        <v>-6.8665961571513146</v>
      </c>
      <c r="AF143" s="8">
        <f t="shared" si="79"/>
        <v>-1.4595400695406717</v>
      </c>
    </row>
    <row r="144" spans="1:32" x14ac:dyDescent="0.25">
      <c r="A144">
        <v>194</v>
      </c>
      <c r="B144" s="8">
        <f t="shared" si="59"/>
        <v>3.3859387488689991</v>
      </c>
      <c r="C144" s="8">
        <f t="shared" si="60"/>
        <v>-0.97029572627599647</v>
      </c>
      <c r="D144" s="8">
        <f t="shared" si="80"/>
        <v>-0.24192189559966751</v>
      </c>
      <c r="E144" s="8">
        <f t="shared" si="81"/>
        <v>-3.8811829051039776E-2</v>
      </c>
      <c r="F144" s="8">
        <f t="shared" si="82"/>
        <v>-9.6768758239866789E-3</v>
      </c>
      <c r="G144" s="8">
        <f t="shared" si="83"/>
        <v>-5.8217743576559705E-2</v>
      </c>
      <c r="H144" s="8">
        <f t="shared" si="84"/>
        <v>-1.4515313735980031E-2</v>
      </c>
      <c r="I144" s="8">
        <f t="shared" si="61"/>
        <v>-0.10673252989035953</v>
      </c>
      <c r="J144" s="8">
        <f t="shared" si="62"/>
        <v>-2.6611408515963407E-2</v>
      </c>
      <c r="K144" s="8">
        <f t="shared" si="63"/>
        <v>-0.15524731620415935</v>
      </c>
      <c r="L144" s="8">
        <f t="shared" si="64"/>
        <v>-3.8707503295946785E-2</v>
      </c>
      <c r="M144" s="8">
        <f t="shared" si="85"/>
        <v>-0.53366264945179798</v>
      </c>
      <c r="N144" s="8">
        <f t="shared" si="86"/>
        <v>-0.13305704257981713</v>
      </c>
      <c r="O144" s="8">
        <f t="shared" si="87"/>
        <v>-0.91207798269943663</v>
      </c>
      <c r="P144" s="8">
        <f t="shared" si="65"/>
        <v>-0.22740658186368745</v>
      </c>
      <c r="Q144" s="8">
        <f t="shared" si="88"/>
        <v>-0.97029572627599647</v>
      </c>
      <c r="R144" s="8">
        <f t="shared" si="89"/>
        <v>-0.24192189559966751</v>
      </c>
      <c r="S144" s="8">
        <f t="shared" si="66"/>
        <v>-1.0285134698525562</v>
      </c>
      <c r="T144" s="8">
        <f t="shared" si="67"/>
        <v>-0.25643720933564756</v>
      </c>
      <c r="U144" s="8">
        <f t="shared" si="68"/>
        <v>-2.3481156575879112</v>
      </c>
      <c r="V144" s="8">
        <f t="shared" si="69"/>
        <v>-0.58545098735119538</v>
      </c>
      <c r="W144" s="8">
        <f t="shared" si="70"/>
        <v>-3.6677178453232671</v>
      </c>
      <c r="X144" s="8">
        <f t="shared" si="71"/>
        <v>-0.91446476536674326</v>
      </c>
      <c r="Y144" s="8">
        <f t="shared" si="72"/>
        <v>-4.5797958280227036</v>
      </c>
      <c r="Z144" s="8">
        <f t="shared" si="73"/>
        <v>-1.1418713472304307</v>
      </c>
      <c r="AA144" s="8">
        <f t="shared" si="74"/>
        <v>-5.4918738107221401</v>
      </c>
      <c r="AB144" s="8">
        <f t="shared" si="75"/>
        <v>-1.3692779290941182</v>
      </c>
      <c r="AC144" s="8">
        <f t="shared" si="76"/>
        <v>-6.1516749045898171</v>
      </c>
      <c r="AD144" s="8">
        <f t="shared" si="77"/>
        <v>-1.533784818101892</v>
      </c>
      <c r="AE144" s="8">
        <f t="shared" si="78"/>
        <v>-6.8114759984574951</v>
      </c>
      <c r="AF144" s="8">
        <f t="shared" si="79"/>
        <v>-1.6982917071096657</v>
      </c>
    </row>
    <row r="145" spans="1:32" x14ac:dyDescent="0.25">
      <c r="A145">
        <v>196</v>
      </c>
      <c r="B145" s="8">
        <f t="shared" si="59"/>
        <v>3.4208453339088858</v>
      </c>
      <c r="C145" s="8">
        <f t="shared" si="60"/>
        <v>-0.96126169593831889</v>
      </c>
      <c r="D145" s="8">
        <f t="shared" si="80"/>
        <v>-0.275637355816999</v>
      </c>
      <c r="E145" s="8">
        <f t="shared" si="81"/>
        <v>-3.845046783753267E-2</v>
      </c>
      <c r="F145" s="8">
        <f t="shared" si="82"/>
        <v>-1.1025494232679935E-2</v>
      </c>
      <c r="G145" s="8">
        <f t="shared" si="83"/>
        <v>-5.7675701756299054E-2</v>
      </c>
      <c r="H145" s="8">
        <f t="shared" si="84"/>
        <v>-1.6538241349019916E-2</v>
      </c>
      <c r="I145" s="8">
        <f t="shared" si="61"/>
        <v>-0.105738786553215</v>
      </c>
      <c r="J145" s="8">
        <f t="shared" si="62"/>
        <v>-3.0320109139869867E-2</v>
      </c>
      <c r="K145" s="8">
        <f t="shared" si="63"/>
        <v>-0.15380187135013096</v>
      </c>
      <c r="L145" s="8">
        <f t="shared" si="64"/>
        <v>-4.4101976930719815E-2</v>
      </c>
      <c r="M145" s="8">
        <f t="shared" si="85"/>
        <v>-0.52869393276607535</v>
      </c>
      <c r="N145" s="8">
        <f t="shared" si="86"/>
        <v>-0.15160054569934944</v>
      </c>
      <c r="O145" s="8">
        <f t="shared" si="87"/>
        <v>-0.90358599418201968</v>
      </c>
      <c r="P145" s="8">
        <f t="shared" si="65"/>
        <v>-0.25909911446797906</v>
      </c>
      <c r="Q145" s="8">
        <f t="shared" si="88"/>
        <v>-0.96126169593831889</v>
      </c>
      <c r="R145" s="8">
        <f t="shared" si="89"/>
        <v>-0.275637355816999</v>
      </c>
      <c r="S145" s="8">
        <f t="shared" si="66"/>
        <v>-1.0189373976946181</v>
      </c>
      <c r="T145" s="8">
        <f t="shared" si="67"/>
        <v>-0.29217559716601893</v>
      </c>
      <c r="U145" s="8">
        <f t="shared" si="68"/>
        <v>-2.3262533041707316</v>
      </c>
      <c r="V145" s="8">
        <f t="shared" si="69"/>
        <v>-0.66704240107713753</v>
      </c>
      <c r="W145" s="8">
        <f t="shared" si="70"/>
        <v>-3.6335692106468458</v>
      </c>
      <c r="X145" s="8">
        <f t="shared" si="71"/>
        <v>-1.0419092049882563</v>
      </c>
      <c r="Y145" s="8">
        <f t="shared" si="72"/>
        <v>-4.5371552048288661</v>
      </c>
      <c r="Z145" s="8">
        <f t="shared" si="73"/>
        <v>-1.3010083194562354</v>
      </c>
      <c r="AA145" s="8">
        <f t="shared" si="74"/>
        <v>-5.4407411990108852</v>
      </c>
      <c r="AB145" s="8">
        <f t="shared" si="75"/>
        <v>-1.5601074339242145</v>
      </c>
      <c r="AC145" s="8">
        <f t="shared" si="76"/>
        <v>-6.0943991522489416</v>
      </c>
      <c r="AD145" s="8">
        <f t="shared" si="77"/>
        <v>-1.7475408358797735</v>
      </c>
      <c r="AE145" s="8">
        <f t="shared" si="78"/>
        <v>-6.748057105486998</v>
      </c>
      <c r="AF145" s="8">
        <f t="shared" si="79"/>
        <v>-1.9349742378353327</v>
      </c>
    </row>
    <row r="146" spans="1:32" x14ac:dyDescent="0.25">
      <c r="A146">
        <v>198</v>
      </c>
      <c r="B146" s="8">
        <f t="shared" si="59"/>
        <v>3.4557519189487724</v>
      </c>
      <c r="C146" s="8">
        <f t="shared" si="60"/>
        <v>-0.95105651629515364</v>
      </c>
      <c r="D146" s="8">
        <f t="shared" si="80"/>
        <v>-0.30901699437494728</v>
      </c>
      <c r="E146" s="8">
        <f t="shared" si="81"/>
        <v>-3.8042260651806062E-2</v>
      </c>
      <c r="F146" s="8">
        <f t="shared" si="82"/>
        <v>-1.2360679774997864E-2</v>
      </c>
      <c r="G146" s="8">
        <f t="shared" si="83"/>
        <v>-5.7063390977709134E-2</v>
      </c>
      <c r="H146" s="8">
        <f t="shared" si="84"/>
        <v>-1.854101966249681E-2</v>
      </c>
      <c r="I146" s="8">
        <f t="shared" si="61"/>
        <v>-0.10461621679246683</v>
      </c>
      <c r="J146" s="8">
        <f t="shared" si="62"/>
        <v>-3.3991869381244176E-2</v>
      </c>
      <c r="K146" s="8">
        <f t="shared" si="63"/>
        <v>-0.1521690426072245</v>
      </c>
      <c r="L146" s="8">
        <f t="shared" si="64"/>
        <v>-4.9442719099991539E-2</v>
      </c>
      <c r="M146" s="8">
        <f t="shared" si="85"/>
        <v>-0.52308108396233444</v>
      </c>
      <c r="N146" s="8">
        <f t="shared" si="86"/>
        <v>-0.169959346906221</v>
      </c>
      <c r="O146" s="8">
        <f t="shared" si="87"/>
        <v>-0.89399312531744435</v>
      </c>
      <c r="P146" s="8">
        <f t="shared" si="65"/>
        <v>-0.29047597471245046</v>
      </c>
      <c r="Q146" s="8">
        <f t="shared" si="88"/>
        <v>-0.95105651629515364</v>
      </c>
      <c r="R146" s="8">
        <f t="shared" si="89"/>
        <v>-0.30901699437494728</v>
      </c>
      <c r="S146" s="8">
        <f t="shared" si="66"/>
        <v>-1.0081199072728628</v>
      </c>
      <c r="T146" s="8">
        <f t="shared" si="67"/>
        <v>-0.32755801403744411</v>
      </c>
      <c r="U146" s="8">
        <f t="shared" si="68"/>
        <v>-2.3015567694342716</v>
      </c>
      <c r="V146" s="8">
        <f t="shared" si="69"/>
        <v>-0.74782112638737241</v>
      </c>
      <c r="W146" s="8">
        <f t="shared" si="70"/>
        <v>-3.5949936315956812</v>
      </c>
      <c r="X146" s="8">
        <f t="shared" si="71"/>
        <v>-1.1680842387373007</v>
      </c>
      <c r="Y146" s="8">
        <f t="shared" si="72"/>
        <v>-4.4889867569131257</v>
      </c>
      <c r="Z146" s="8">
        <f t="shared" si="73"/>
        <v>-1.4585602134497513</v>
      </c>
      <c r="AA146" s="8">
        <f t="shared" si="74"/>
        <v>-5.3829798822305701</v>
      </c>
      <c r="AB146" s="8">
        <f t="shared" si="75"/>
        <v>-1.7490361881622016</v>
      </c>
      <c r="AC146" s="8">
        <f t="shared" si="76"/>
        <v>-6.0296983133112736</v>
      </c>
      <c r="AD146" s="8">
        <f t="shared" si="77"/>
        <v>-1.9591677443371658</v>
      </c>
      <c r="AE146" s="8">
        <f t="shared" si="78"/>
        <v>-6.676416744391978</v>
      </c>
      <c r="AF146" s="8">
        <f t="shared" si="79"/>
        <v>-2.1692993005121299</v>
      </c>
    </row>
    <row r="147" spans="1:32" x14ac:dyDescent="0.25">
      <c r="A147">
        <v>200</v>
      </c>
      <c r="B147" s="8">
        <f t="shared" si="59"/>
        <v>3.4906585039886591</v>
      </c>
      <c r="C147" s="8">
        <f t="shared" si="60"/>
        <v>-0.93969262078590843</v>
      </c>
      <c r="D147" s="8">
        <f t="shared" si="80"/>
        <v>-0.34202014332566866</v>
      </c>
      <c r="E147" s="8">
        <f t="shared" si="81"/>
        <v>-3.7587704831436253E-2</v>
      </c>
      <c r="F147" s="8">
        <f t="shared" si="82"/>
        <v>-1.3680805733026716E-2</v>
      </c>
      <c r="G147" s="8">
        <f t="shared" si="83"/>
        <v>-5.6381557247154428E-2</v>
      </c>
      <c r="H147" s="8">
        <f t="shared" si="84"/>
        <v>-2.052120859954009E-2</v>
      </c>
      <c r="I147" s="8">
        <f t="shared" si="61"/>
        <v>-0.10336618828644985</v>
      </c>
      <c r="J147" s="8">
        <f t="shared" si="62"/>
        <v>-3.7622215765823523E-2</v>
      </c>
      <c r="K147" s="8">
        <f t="shared" si="63"/>
        <v>-0.15035081932574526</v>
      </c>
      <c r="L147" s="8">
        <f t="shared" si="64"/>
        <v>-5.4723222932106956E-2</v>
      </c>
      <c r="M147" s="8">
        <f t="shared" si="85"/>
        <v>-0.51683094143224961</v>
      </c>
      <c r="N147" s="8">
        <f t="shared" si="86"/>
        <v>-0.18811107882911773</v>
      </c>
      <c r="O147" s="8">
        <f t="shared" si="87"/>
        <v>-0.88331106353875388</v>
      </c>
      <c r="P147" s="8">
        <f t="shared" si="65"/>
        <v>-0.3214989347261285</v>
      </c>
      <c r="Q147" s="8">
        <f t="shared" si="88"/>
        <v>-0.93969262078590843</v>
      </c>
      <c r="R147" s="8">
        <f t="shared" si="89"/>
        <v>-0.34202014332566866</v>
      </c>
      <c r="S147" s="8">
        <f t="shared" si="66"/>
        <v>-0.99607417803306297</v>
      </c>
      <c r="T147" s="8">
        <f t="shared" si="67"/>
        <v>-0.36254135192520881</v>
      </c>
      <c r="U147" s="8">
        <f t="shared" si="68"/>
        <v>-2.2740561423018981</v>
      </c>
      <c r="V147" s="8">
        <f t="shared" si="69"/>
        <v>-0.82768874684811811</v>
      </c>
      <c r="W147" s="8">
        <f t="shared" si="70"/>
        <v>-3.552038106570734</v>
      </c>
      <c r="X147" s="8">
        <f t="shared" si="71"/>
        <v>-1.2928361417710277</v>
      </c>
      <c r="Y147" s="8">
        <f t="shared" si="72"/>
        <v>-4.4353491701094887</v>
      </c>
      <c r="Z147" s="8">
        <f t="shared" si="73"/>
        <v>-1.6143350764971562</v>
      </c>
      <c r="AA147" s="8">
        <f t="shared" si="74"/>
        <v>-5.3186602336482416</v>
      </c>
      <c r="AB147" s="8">
        <f t="shared" si="75"/>
        <v>-1.9358340112232846</v>
      </c>
      <c r="AC147" s="8">
        <f t="shared" si="76"/>
        <v>-5.9576512157826595</v>
      </c>
      <c r="AD147" s="8">
        <f t="shared" si="77"/>
        <v>-2.1684077086847391</v>
      </c>
      <c r="AE147" s="8">
        <f t="shared" si="78"/>
        <v>-6.5966421979170766</v>
      </c>
      <c r="AF147" s="8">
        <f t="shared" si="79"/>
        <v>-2.4009814061461938</v>
      </c>
    </row>
    <row r="148" spans="1:32" x14ac:dyDescent="0.25">
      <c r="A148">
        <v>202</v>
      </c>
      <c r="B148" s="8">
        <f t="shared" si="59"/>
        <v>3.5255650890285457</v>
      </c>
      <c r="C148" s="8">
        <f t="shared" si="60"/>
        <v>-0.92718385456678742</v>
      </c>
      <c r="D148" s="8">
        <f t="shared" si="80"/>
        <v>-0.37460659341591201</v>
      </c>
      <c r="E148" s="8">
        <f t="shared" si="81"/>
        <v>-3.7087354182671416E-2</v>
      </c>
      <c r="F148" s="8">
        <f t="shared" si="82"/>
        <v>-1.4984263736636447E-2</v>
      </c>
      <c r="G148" s="8">
        <f t="shared" si="83"/>
        <v>-5.5631031274007169E-2</v>
      </c>
      <c r="H148" s="8">
        <f t="shared" si="84"/>
        <v>-2.247639560495469E-2</v>
      </c>
      <c r="I148" s="8">
        <f t="shared" si="61"/>
        <v>-0.10199022400234654</v>
      </c>
      <c r="J148" s="8">
        <f t="shared" si="62"/>
        <v>-4.120672527575029E-2</v>
      </c>
      <c r="K148" s="8">
        <f t="shared" si="63"/>
        <v>-0.14834941673068591</v>
      </c>
      <c r="L148" s="8">
        <f t="shared" si="64"/>
        <v>-5.9937054946545894E-2</v>
      </c>
      <c r="M148" s="8">
        <f t="shared" si="85"/>
        <v>-0.50995112001173304</v>
      </c>
      <c r="N148" s="8">
        <f t="shared" si="86"/>
        <v>-0.20603362637875158</v>
      </c>
      <c r="O148" s="8">
        <f t="shared" si="87"/>
        <v>-0.87155282329278017</v>
      </c>
      <c r="P148" s="8">
        <f t="shared" si="65"/>
        <v>-0.35213019781095728</v>
      </c>
      <c r="Q148" s="8">
        <f t="shared" si="88"/>
        <v>-0.92718385456678742</v>
      </c>
      <c r="R148" s="8">
        <f t="shared" si="89"/>
        <v>-0.37460659341591201</v>
      </c>
      <c r="S148" s="8">
        <f t="shared" si="66"/>
        <v>-0.98281488584079468</v>
      </c>
      <c r="T148" s="8">
        <f t="shared" si="67"/>
        <v>-0.39708298902086675</v>
      </c>
      <c r="U148" s="8">
        <f t="shared" si="68"/>
        <v>-2.2437849280516255</v>
      </c>
      <c r="V148" s="8">
        <f t="shared" si="69"/>
        <v>-0.90654795606650707</v>
      </c>
      <c r="W148" s="8">
        <f t="shared" si="70"/>
        <v>-3.5047549702624567</v>
      </c>
      <c r="X148" s="8">
        <f t="shared" si="71"/>
        <v>-1.4160129231121474</v>
      </c>
      <c r="Y148" s="8">
        <f t="shared" si="72"/>
        <v>-4.3763077935552372</v>
      </c>
      <c r="Z148" s="8">
        <f t="shared" si="73"/>
        <v>-1.7681431209231049</v>
      </c>
      <c r="AA148" s="8">
        <f t="shared" si="74"/>
        <v>-5.2478606168480173</v>
      </c>
      <c r="AB148" s="8">
        <f t="shared" si="75"/>
        <v>-2.1202733187340619</v>
      </c>
      <c r="AC148" s="8">
        <f t="shared" si="76"/>
        <v>-5.8783456379534318</v>
      </c>
      <c r="AD148" s="8">
        <f t="shared" si="77"/>
        <v>-2.3750058022568821</v>
      </c>
      <c r="AE148" s="8">
        <f t="shared" si="78"/>
        <v>-6.5088306590588472</v>
      </c>
      <c r="AF148" s="8">
        <f t="shared" si="79"/>
        <v>-2.6297382857797023</v>
      </c>
    </row>
    <row r="149" spans="1:32" x14ac:dyDescent="0.25">
      <c r="A149">
        <v>204</v>
      </c>
      <c r="B149" s="8">
        <f t="shared" si="59"/>
        <v>3.5604716740684323</v>
      </c>
      <c r="C149" s="8">
        <f t="shared" si="60"/>
        <v>-0.91354545764260087</v>
      </c>
      <c r="D149" s="8">
        <f t="shared" si="80"/>
        <v>-0.40673664307580021</v>
      </c>
      <c r="E149" s="8">
        <f t="shared" si="81"/>
        <v>-3.6541818305703952E-2</v>
      </c>
      <c r="F149" s="8">
        <f t="shared" si="82"/>
        <v>-1.6269465723031971E-2</v>
      </c>
      <c r="G149" s="8">
        <f t="shared" si="83"/>
        <v>-5.4812727458555977E-2</v>
      </c>
      <c r="H149" s="8">
        <f t="shared" si="84"/>
        <v>-2.4404198584547978E-2</v>
      </c>
      <c r="I149" s="8">
        <f t="shared" si="61"/>
        <v>-0.10049000034068602</v>
      </c>
      <c r="J149" s="8">
        <f t="shared" si="62"/>
        <v>-4.4741030738337989E-2</v>
      </c>
      <c r="K149" s="8">
        <f t="shared" si="63"/>
        <v>-0.14616727322281606</v>
      </c>
      <c r="L149" s="8">
        <f t="shared" si="64"/>
        <v>-6.5077862892127997E-2</v>
      </c>
      <c r="M149" s="8">
        <f t="shared" si="85"/>
        <v>-0.50245000170343046</v>
      </c>
      <c r="N149" s="8">
        <f t="shared" si="86"/>
        <v>-0.22370515369169008</v>
      </c>
      <c r="O149" s="8">
        <f t="shared" si="87"/>
        <v>-0.85873273018404472</v>
      </c>
      <c r="P149" s="8">
        <f t="shared" si="65"/>
        <v>-0.3823324444912522</v>
      </c>
      <c r="Q149" s="8">
        <f t="shared" si="88"/>
        <v>-0.91354545764260087</v>
      </c>
      <c r="R149" s="8">
        <f t="shared" si="89"/>
        <v>-0.40673664307580021</v>
      </c>
      <c r="S149" s="8">
        <f t="shared" si="66"/>
        <v>-0.96835818510115701</v>
      </c>
      <c r="T149" s="8">
        <f t="shared" si="67"/>
        <v>-0.43114084166034822</v>
      </c>
      <c r="U149" s="8">
        <f t="shared" si="68"/>
        <v>-2.2107800074950941</v>
      </c>
      <c r="V149" s="8">
        <f t="shared" si="69"/>
        <v>-0.98430267624343648</v>
      </c>
      <c r="W149" s="8">
        <f t="shared" si="70"/>
        <v>-3.4532018298890317</v>
      </c>
      <c r="X149" s="8">
        <f t="shared" si="71"/>
        <v>-1.5374645108265248</v>
      </c>
      <c r="Y149" s="8">
        <f t="shared" si="72"/>
        <v>-4.3119345600730767</v>
      </c>
      <c r="Z149" s="8">
        <f t="shared" si="73"/>
        <v>-1.9197969553177772</v>
      </c>
      <c r="AA149" s="8">
        <f t="shared" si="74"/>
        <v>-5.1706672902571214</v>
      </c>
      <c r="AB149" s="8">
        <f t="shared" si="75"/>
        <v>-2.3021293998090293</v>
      </c>
      <c r="AC149" s="8">
        <f t="shared" si="76"/>
        <v>-5.7918782014540895</v>
      </c>
      <c r="AD149" s="8">
        <f t="shared" si="77"/>
        <v>-2.5787103171005734</v>
      </c>
      <c r="AE149" s="8">
        <f t="shared" si="78"/>
        <v>-6.4130891126510576</v>
      </c>
      <c r="AF149" s="8">
        <f t="shared" si="79"/>
        <v>-2.8552912343921171</v>
      </c>
    </row>
    <row r="150" spans="1:32" x14ac:dyDescent="0.25">
      <c r="A150">
        <v>206</v>
      </c>
      <c r="B150" s="8">
        <f t="shared" si="59"/>
        <v>3.595378259108319</v>
      </c>
      <c r="C150" s="8">
        <f t="shared" si="60"/>
        <v>-0.89879404629916693</v>
      </c>
      <c r="D150" s="8">
        <f t="shared" si="80"/>
        <v>-0.43837114678907746</v>
      </c>
      <c r="E150" s="8">
        <f t="shared" si="81"/>
        <v>-3.59517618519666E-2</v>
      </c>
      <c r="F150" s="8">
        <f t="shared" si="82"/>
        <v>-1.7534845871563058E-2</v>
      </c>
      <c r="G150" s="8">
        <f t="shared" si="83"/>
        <v>-5.3927642777949938E-2</v>
      </c>
      <c r="H150" s="8">
        <f t="shared" si="84"/>
        <v>-2.6302268807344611E-2</v>
      </c>
      <c r="I150" s="8">
        <f t="shared" si="61"/>
        <v>-9.8867345092908288E-2</v>
      </c>
      <c r="J150" s="8">
        <f t="shared" si="62"/>
        <v>-4.8220826146798484E-2</v>
      </c>
      <c r="K150" s="8">
        <f t="shared" si="63"/>
        <v>-0.14380704740786662</v>
      </c>
      <c r="L150" s="8">
        <f t="shared" si="64"/>
        <v>-7.0139383486252357E-2</v>
      </c>
      <c r="M150" s="8">
        <f t="shared" si="85"/>
        <v>-0.49433672546454177</v>
      </c>
      <c r="N150" s="8">
        <f t="shared" si="86"/>
        <v>-0.24110413073399256</v>
      </c>
      <c r="O150" s="8">
        <f t="shared" si="87"/>
        <v>-0.84486640352121689</v>
      </c>
      <c r="P150" s="8">
        <f t="shared" si="65"/>
        <v>-0.41206887798173281</v>
      </c>
      <c r="Q150" s="8">
        <f t="shared" si="88"/>
        <v>-0.89879404629916693</v>
      </c>
      <c r="R150" s="8">
        <f t="shared" si="89"/>
        <v>-0.43837114678907746</v>
      </c>
      <c r="S150" s="8">
        <f t="shared" si="66"/>
        <v>-0.95272168907711696</v>
      </c>
      <c r="T150" s="8">
        <f t="shared" si="67"/>
        <v>-0.46467341559642211</v>
      </c>
      <c r="U150" s="8">
        <f t="shared" si="68"/>
        <v>-2.1750815920439841</v>
      </c>
      <c r="V150" s="8">
        <f t="shared" si="69"/>
        <v>-1.0608581752295674</v>
      </c>
      <c r="W150" s="8">
        <f t="shared" si="70"/>
        <v>-3.3974414950108511</v>
      </c>
      <c r="X150" s="8">
        <f t="shared" si="71"/>
        <v>-1.6570429348627129</v>
      </c>
      <c r="Y150" s="8">
        <f t="shared" si="72"/>
        <v>-4.2423078985320686</v>
      </c>
      <c r="Z150" s="8">
        <f t="shared" si="73"/>
        <v>-2.0691118128444459</v>
      </c>
      <c r="AA150" s="8">
        <f t="shared" si="74"/>
        <v>-5.0871743020532847</v>
      </c>
      <c r="AB150" s="8">
        <f t="shared" si="75"/>
        <v>-2.4811806908261786</v>
      </c>
      <c r="AC150" s="8">
        <f t="shared" si="76"/>
        <v>-5.698354253536718</v>
      </c>
      <c r="AD150" s="8">
        <f t="shared" si="77"/>
        <v>-2.7792730706427511</v>
      </c>
      <c r="AE150" s="8">
        <f t="shared" si="78"/>
        <v>-6.3095342050201513</v>
      </c>
      <c r="AF150" s="8">
        <f t="shared" si="79"/>
        <v>-3.0773654504593235</v>
      </c>
    </row>
    <row r="151" spans="1:32" x14ac:dyDescent="0.25">
      <c r="A151">
        <v>208</v>
      </c>
      <c r="B151" s="8">
        <f t="shared" si="59"/>
        <v>3.6302848441482056</v>
      </c>
      <c r="C151" s="8">
        <f t="shared" si="60"/>
        <v>-0.88294759285892688</v>
      </c>
      <c r="D151" s="8">
        <f t="shared" si="80"/>
        <v>-0.46947156278589086</v>
      </c>
      <c r="E151" s="8">
        <f t="shared" si="81"/>
        <v>-3.5317903714356995E-2</v>
      </c>
      <c r="F151" s="8">
        <f t="shared" si="82"/>
        <v>-1.8778862511435592E-2</v>
      </c>
      <c r="G151" s="8">
        <f t="shared" si="83"/>
        <v>-5.2976855571535537E-2</v>
      </c>
      <c r="H151" s="8">
        <f t="shared" si="84"/>
        <v>-2.8168293767153411E-2</v>
      </c>
      <c r="I151" s="8">
        <f t="shared" si="61"/>
        <v>-9.712423521448188E-2</v>
      </c>
      <c r="J151" s="8">
        <f t="shared" si="62"/>
        <v>-5.1641871906447957E-2</v>
      </c>
      <c r="K151" s="8">
        <f t="shared" si="63"/>
        <v>-0.14127161485742823</v>
      </c>
      <c r="L151" s="8">
        <f t="shared" si="64"/>
        <v>-7.5115450045742493E-2</v>
      </c>
      <c r="M151" s="8">
        <f t="shared" si="85"/>
        <v>-0.48562117607240973</v>
      </c>
      <c r="N151" s="8">
        <f t="shared" si="86"/>
        <v>-0.25820935953223995</v>
      </c>
      <c r="O151" s="8">
        <f t="shared" si="87"/>
        <v>-0.82997073728739124</v>
      </c>
      <c r="P151" s="8">
        <f t="shared" si="65"/>
        <v>-0.4413032690187374</v>
      </c>
      <c r="Q151" s="8">
        <f t="shared" si="88"/>
        <v>-0.88294759285892688</v>
      </c>
      <c r="R151" s="8">
        <f t="shared" si="89"/>
        <v>-0.46947156278589086</v>
      </c>
      <c r="S151" s="8">
        <f t="shared" si="66"/>
        <v>-0.93592444843046252</v>
      </c>
      <c r="T151" s="8">
        <f t="shared" si="67"/>
        <v>-0.49763985655304432</v>
      </c>
      <c r="U151" s="8">
        <f t="shared" si="68"/>
        <v>-2.1367331747186031</v>
      </c>
      <c r="V151" s="8">
        <f t="shared" si="69"/>
        <v>-1.136121181941856</v>
      </c>
      <c r="W151" s="8">
        <f t="shared" si="70"/>
        <v>-3.3375419010067437</v>
      </c>
      <c r="X151" s="8">
        <f t="shared" si="71"/>
        <v>-1.7746025073306675</v>
      </c>
      <c r="Y151" s="8">
        <f t="shared" si="72"/>
        <v>-4.1675126382941352</v>
      </c>
      <c r="Z151" s="8">
        <f t="shared" si="73"/>
        <v>-2.215905776349405</v>
      </c>
      <c r="AA151" s="8">
        <f t="shared" si="74"/>
        <v>-4.9974833755815267</v>
      </c>
      <c r="AB151" s="8">
        <f t="shared" si="75"/>
        <v>-2.6572090453681425</v>
      </c>
      <c r="AC151" s="8">
        <f t="shared" si="76"/>
        <v>-5.5978877387255963</v>
      </c>
      <c r="AD151" s="8">
        <f t="shared" si="77"/>
        <v>-2.9764497080625478</v>
      </c>
      <c r="AE151" s="8">
        <f t="shared" si="78"/>
        <v>-6.1982921018696659</v>
      </c>
      <c r="AF151" s="8">
        <f t="shared" si="79"/>
        <v>-3.2956903707569536</v>
      </c>
    </row>
    <row r="152" spans="1:32" x14ac:dyDescent="0.25">
      <c r="A152">
        <v>210</v>
      </c>
      <c r="B152" s="8">
        <f t="shared" si="59"/>
        <v>3.6651914291880923</v>
      </c>
      <c r="C152" s="8">
        <f t="shared" si="60"/>
        <v>-0.8660254037844386</v>
      </c>
      <c r="D152" s="8">
        <f t="shared" si="80"/>
        <v>-0.50000000000000011</v>
      </c>
      <c r="E152" s="8">
        <f t="shared" si="81"/>
        <v>-3.464101615137747E-2</v>
      </c>
      <c r="F152" s="8">
        <f t="shared" si="82"/>
        <v>-1.9999999999999959E-2</v>
      </c>
      <c r="G152" s="8">
        <f t="shared" si="83"/>
        <v>-5.1961524227066243E-2</v>
      </c>
      <c r="H152" s="8">
        <f t="shared" si="84"/>
        <v>-2.9999999999999964E-2</v>
      </c>
      <c r="I152" s="8">
        <f t="shared" si="61"/>
        <v>-9.5262794416288168E-2</v>
      </c>
      <c r="J152" s="8">
        <f t="shared" si="62"/>
        <v>-5.4999999999999973E-2</v>
      </c>
      <c r="K152" s="8">
        <f t="shared" si="63"/>
        <v>-0.1385640646055101</v>
      </c>
      <c r="L152" s="8">
        <f t="shared" si="64"/>
        <v>-7.9999999999999974E-2</v>
      </c>
      <c r="M152" s="8">
        <f t="shared" si="85"/>
        <v>-0.47631397208144116</v>
      </c>
      <c r="N152" s="8">
        <f t="shared" si="86"/>
        <v>-0.27500000000000002</v>
      </c>
      <c r="O152" s="8">
        <f t="shared" si="87"/>
        <v>-0.81406387955737225</v>
      </c>
      <c r="P152" s="8">
        <f t="shared" si="65"/>
        <v>-0.47000000000000008</v>
      </c>
      <c r="Q152" s="8">
        <f t="shared" si="88"/>
        <v>-0.8660254037844386</v>
      </c>
      <c r="R152" s="8">
        <f t="shared" si="89"/>
        <v>-0.50000000000000011</v>
      </c>
      <c r="S152" s="8">
        <f t="shared" si="66"/>
        <v>-0.91798692801150494</v>
      </c>
      <c r="T152" s="8">
        <f t="shared" si="67"/>
        <v>-0.53000000000000014</v>
      </c>
      <c r="U152" s="8">
        <f t="shared" si="68"/>
        <v>-2.0957814771583414</v>
      </c>
      <c r="V152" s="8">
        <f t="shared" si="69"/>
        <v>-1.2100000000000002</v>
      </c>
      <c r="W152" s="8">
        <f t="shared" si="70"/>
        <v>-3.2735760263051783</v>
      </c>
      <c r="X152" s="8">
        <f t="shared" si="71"/>
        <v>-1.8900000000000006</v>
      </c>
      <c r="Y152" s="8">
        <f t="shared" si="72"/>
        <v>-4.0876399058625505</v>
      </c>
      <c r="Z152" s="8">
        <f t="shared" si="73"/>
        <v>-2.3600000000000008</v>
      </c>
      <c r="AA152" s="8">
        <f t="shared" si="74"/>
        <v>-4.9017037854199224</v>
      </c>
      <c r="AB152" s="8">
        <f t="shared" si="75"/>
        <v>-2.8300000000000005</v>
      </c>
      <c r="AC152" s="8">
        <f t="shared" si="76"/>
        <v>-5.4906010599933408</v>
      </c>
      <c r="AD152" s="8">
        <f t="shared" si="77"/>
        <v>-3.1700000000000008</v>
      </c>
      <c r="AE152" s="8">
        <f t="shared" si="78"/>
        <v>-6.0794983345667584</v>
      </c>
      <c r="AF152" s="8">
        <f t="shared" si="79"/>
        <v>-3.5100000000000007</v>
      </c>
    </row>
    <row r="153" spans="1:32" x14ac:dyDescent="0.25">
      <c r="A153">
        <v>212</v>
      </c>
      <c r="B153" s="8">
        <f t="shared" si="59"/>
        <v>3.7000980142279785</v>
      </c>
      <c r="C153" s="8">
        <f t="shared" si="60"/>
        <v>-0.84804809615642607</v>
      </c>
      <c r="D153" s="8">
        <f t="shared" si="80"/>
        <v>-0.52991926423320479</v>
      </c>
      <c r="E153" s="8">
        <f t="shared" si="81"/>
        <v>-3.3921923846256967E-2</v>
      </c>
      <c r="F153" s="8">
        <f t="shared" si="82"/>
        <v>-2.1196770569328144E-2</v>
      </c>
      <c r="G153" s="8">
        <f t="shared" si="83"/>
        <v>-5.0882885769385489E-2</v>
      </c>
      <c r="H153" s="8">
        <f t="shared" si="84"/>
        <v>-3.1795155853992244E-2</v>
      </c>
      <c r="I153" s="8">
        <f t="shared" si="61"/>
        <v>-9.3285290577206803E-2</v>
      </c>
      <c r="J153" s="8">
        <f t="shared" si="62"/>
        <v>-5.8291119065652486E-2</v>
      </c>
      <c r="K153" s="8">
        <f t="shared" si="63"/>
        <v>-0.13568769538502809</v>
      </c>
      <c r="L153" s="8">
        <f t="shared" si="64"/>
        <v>-8.4787082277312728E-2</v>
      </c>
      <c r="M153" s="8">
        <f t="shared" si="85"/>
        <v>-0.46642645288603429</v>
      </c>
      <c r="N153" s="8">
        <f t="shared" si="86"/>
        <v>-0.2914555953282626</v>
      </c>
      <c r="O153" s="8">
        <f t="shared" si="87"/>
        <v>-0.79716521038704047</v>
      </c>
      <c r="P153" s="8">
        <f t="shared" si="65"/>
        <v>-0.49812410837921245</v>
      </c>
      <c r="Q153" s="8">
        <f t="shared" si="88"/>
        <v>-0.84804809615642607</v>
      </c>
      <c r="R153" s="8">
        <f t="shared" si="89"/>
        <v>-0.52991926423320479</v>
      </c>
      <c r="S153" s="8">
        <f t="shared" si="66"/>
        <v>-0.89893098192581167</v>
      </c>
      <c r="T153" s="8">
        <f t="shared" si="67"/>
        <v>-0.56171442008719707</v>
      </c>
      <c r="U153" s="8">
        <f t="shared" si="68"/>
        <v>-2.052276392698551</v>
      </c>
      <c r="V153" s="8">
        <f t="shared" si="69"/>
        <v>-1.2824046194443555</v>
      </c>
      <c r="W153" s="8">
        <f t="shared" si="70"/>
        <v>-3.2056218034712907</v>
      </c>
      <c r="X153" s="8">
        <f t="shared" si="71"/>
        <v>-2.0030948188015141</v>
      </c>
      <c r="Y153" s="8">
        <f t="shared" si="72"/>
        <v>-4.0027870138583319</v>
      </c>
      <c r="Z153" s="8">
        <f t="shared" si="73"/>
        <v>-2.501218927180727</v>
      </c>
      <c r="AA153" s="8">
        <f t="shared" si="74"/>
        <v>-4.7999522242453718</v>
      </c>
      <c r="AB153" s="8">
        <f t="shared" si="75"/>
        <v>-2.9993430355599391</v>
      </c>
      <c r="AC153" s="8">
        <f t="shared" si="76"/>
        <v>-5.376624929631741</v>
      </c>
      <c r="AD153" s="8">
        <f t="shared" si="77"/>
        <v>-3.3596881352385184</v>
      </c>
      <c r="AE153" s="8">
        <f t="shared" si="78"/>
        <v>-5.953297635018111</v>
      </c>
      <c r="AF153" s="8">
        <f t="shared" si="79"/>
        <v>-3.7200332349170973</v>
      </c>
    </row>
    <row r="154" spans="1:32" x14ac:dyDescent="0.25">
      <c r="A154">
        <v>214</v>
      </c>
      <c r="B154" s="8">
        <f t="shared" si="59"/>
        <v>3.7350045992678651</v>
      </c>
      <c r="C154" s="8">
        <f t="shared" si="60"/>
        <v>-0.82903757255504185</v>
      </c>
      <c r="D154" s="8">
        <f t="shared" si="80"/>
        <v>-0.55919290347074668</v>
      </c>
      <c r="E154" s="8">
        <f t="shared" si="81"/>
        <v>-3.3161502902201601E-2</v>
      </c>
      <c r="F154" s="8">
        <f t="shared" si="82"/>
        <v>-2.2367716138829818E-2</v>
      </c>
      <c r="G154" s="8">
        <f t="shared" si="83"/>
        <v>-4.9742254353302442E-2</v>
      </c>
      <c r="H154" s="8">
        <f t="shared" si="84"/>
        <v>-3.3551574208244755E-2</v>
      </c>
      <c r="I154" s="8">
        <f t="shared" si="61"/>
        <v>-9.119413298105454E-2</v>
      </c>
      <c r="J154" s="8">
        <f t="shared" si="62"/>
        <v>-6.1511219381782091E-2</v>
      </c>
      <c r="K154" s="8">
        <f t="shared" si="63"/>
        <v>-0.13264601160880662</v>
      </c>
      <c r="L154" s="8">
        <f t="shared" si="64"/>
        <v>-8.9470864555319427E-2</v>
      </c>
      <c r="M154" s="8">
        <f t="shared" si="85"/>
        <v>-0.45597066490527294</v>
      </c>
      <c r="N154" s="8">
        <f t="shared" si="86"/>
        <v>-0.30755609690891061</v>
      </c>
      <c r="O154" s="8">
        <f t="shared" si="87"/>
        <v>-0.77929531820173925</v>
      </c>
      <c r="P154" s="8">
        <f t="shared" si="65"/>
        <v>-0.52564132926250184</v>
      </c>
      <c r="Q154" s="8">
        <f t="shared" si="88"/>
        <v>-0.82903757255504185</v>
      </c>
      <c r="R154" s="8">
        <f t="shared" si="89"/>
        <v>-0.55919290347074668</v>
      </c>
      <c r="S154" s="8">
        <f t="shared" si="66"/>
        <v>-0.87877982690834444</v>
      </c>
      <c r="T154" s="8">
        <f t="shared" si="67"/>
        <v>-0.59274447767899152</v>
      </c>
      <c r="U154" s="8">
        <f t="shared" si="68"/>
        <v>-2.0062709255832014</v>
      </c>
      <c r="V154" s="8">
        <f t="shared" si="69"/>
        <v>-1.353246826399207</v>
      </c>
      <c r="W154" s="8">
        <f t="shared" si="70"/>
        <v>-3.1337620242580582</v>
      </c>
      <c r="X154" s="8">
        <f t="shared" si="71"/>
        <v>-2.1137491751194224</v>
      </c>
      <c r="Y154" s="8">
        <f t="shared" si="72"/>
        <v>-3.9130573424597981</v>
      </c>
      <c r="Z154" s="8">
        <f t="shared" si="73"/>
        <v>-2.6393905043819248</v>
      </c>
      <c r="AA154" s="8">
        <f t="shared" si="74"/>
        <v>-4.6923526606615367</v>
      </c>
      <c r="AB154" s="8">
        <f t="shared" si="75"/>
        <v>-3.1650318336444263</v>
      </c>
      <c r="AC154" s="8">
        <f t="shared" si="76"/>
        <v>-5.2560982099989655</v>
      </c>
      <c r="AD154" s="8">
        <f t="shared" si="77"/>
        <v>-3.5452830080045339</v>
      </c>
      <c r="AE154" s="8">
        <f t="shared" si="78"/>
        <v>-5.8198437593363934</v>
      </c>
      <c r="AF154" s="8">
        <f t="shared" si="79"/>
        <v>-3.9255341823646415</v>
      </c>
    </row>
    <row r="155" spans="1:32" x14ac:dyDescent="0.25">
      <c r="A155">
        <v>216</v>
      </c>
      <c r="B155" s="8">
        <f t="shared" si="59"/>
        <v>3.7699111843077517</v>
      </c>
      <c r="C155" s="8">
        <f t="shared" si="60"/>
        <v>-0.80901699437494756</v>
      </c>
      <c r="D155" s="8">
        <f t="shared" si="80"/>
        <v>-0.58778525229247303</v>
      </c>
      <c r="E155" s="8">
        <f t="shared" si="81"/>
        <v>-3.2360679774997833E-2</v>
      </c>
      <c r="F155" s="8">
        <f t="shared" si="82"/>
        <v>-2.3511410091698867E-2</v>
      </c>
      <c r="G155" s="8">
        <f t="shared" si="83"/>
        <v>-4.8541019662496784E-2</v>
      </c>
      <c r="H155" s="8">
        <f t="shared" si="84"/>
        <v>-3.5267115137548329E-2</v>
      </c>
      <c r="I155" s="8">
        <f t="shared" si="61"/>
        <v>-8.8991869381244162E-2</v>
      </c>
      <c r="J155" s="8">
        <f t="shared" si="62"/>
        <v>-6.4656377752171978E-2</v>
      </c>
      <c r="K155" s="8">
        <f t="shared" si="63"/>
        <v>-0.12944271909999155</v>
      </c>
      <c r="L155" s="8">
        <f t="shared" si="64"/>
        <v>-9.4045640366795635E-2</v>
      </c>
      <c r="M155" s="8">
        <f t="shared" si="85"/>
        <v>-0.44495934690622113</v>
      </c>
      <c r="N155" s="8">
        <f t="shared" si="86"/>
        <v>-0.32328188876086011</v>
      </c>
      <c r="O155" s="8">
        <f t="shared" si="87"/>
        <v>-0.76047597471245065</v>
      </c>
      <c r="P155" s="8">
        <f t="shared" si="65"/>
        <v>-0.55251813715492459</v>
      </c>
      <c r="Q155" s="8">
        <f t="shared" si="88"/>
        <v>-0.80901699437494756</v>
      </c>
      <c r="R155" s="8">
        <f t="shared" si="89"/>
        <v>-0.58778525229247303</v>
      </c>
      <c r="S155" s="8">
        <f t="shared" si="66"/>
        <v>-0.85755801403744447</v>
      </c>
      <c r="T155" s="8">
        <f t="shared" si="67"/>
        <v>-0.62305236743002146</v>
      </c>
      <c r="U155" s="8">
        <f t="shared" si="68"/>
        <v>-1.957821126387373</v>
      </c>
      <c r="V155" s="8">
        <f t="shared" si="69"/>
        <v>-1.4224403105477847</v>
      </c>
      <c r="W155" s="8">
        <f t="shared" si="70"/>
        <v>-3.058084238737302</v>
      </c>
      <c r="X155" s="8">
        <f t="shared" si="71"/>
        <v>-2.221828253665548</v>
      </c>
      <c r="Y155" s="8">
        <f t="shared" si="72"/>
        <v>-3.8185602134497532</v>
      </c>
      <c r="Z155" s="8">
        <f t="shared" si="73"/>
        <v>-2.7743463908204729</v>
      </c>
      <c r="AA155" s="8">
        <f t="shared" si="74"/>
        <v>-4.5790361881622035</v>
      </c>
      <c r="AB155" s="8">
        <f t="shared" si="75"/>
        <v>-3.3268645279753972</v>
      </c>
      <c r="AC155" s="8">
        <f t="shared" si="76"/>
        <v>-5.1291677443371677</v>
      </c>
      <c r="AD155" s="8">
        <f t="shared" si="77"/>
        <v>-3.7265584995342791</v>
      </c>
      <c r="AE155" s="8">
        <f t="shared" si="78"/>
        <v>-5.6792993005121319</v>
      </c>
      <c r="AF155" s="8">
        <f t="shared" si="79"/>
        <v>-4.1262524710931601</v>
      </c>
    </row>
    <row r="156" spans="1:32" x14ac:dyDescent="0.25">
      <c r="A156">
        <v>218</v>
      </c>
      <c r="B156" s="8">
        <f t="shared" si="59"/>
        <v>3.8048177693476384</v>
      </c>
      <c r="C156" s="8">
        <f t="shared" si="60"/>
        <v>-0.78801075360672201</v>
      </c>
      <c r="D156" s="8">
        <f t="shared" si="80"/>
        <v>-0.61566147532565818</v>
      </c>
      <c r="E156" s="8">
        <f t="shared" si="81"/>
        <v>-3.1520430144268807E-2</v>
      </c>
      <c r="F156" s="8">
        <f t="shared" si="82"/>
        <v>-2.4626459013026271E-2</v>
      </c>
      <c r="G156" s="8">
        <f t="shared" si="83"/>
        <v>-4.7280645216403253E-2</v>
      </c>
      <c r="H156" s="8">
        <f t="shared" si="84"/>
        <v>-3.6939688519539438E-2</v>
      </c>
      <c r="I156" s="8">
        <f t="shared" si="61"/>
        <v>-8.6681182896739359E-2</v>
      </c>
      <c r="J156" s="8">
        <f t="shared" si="62"/>
        <v>-6.7722762285822344E-2</v>
      </c>
      <c r="K156" s="8">
        <f t="shared" si="63"/>
        <v>-0.12608172057707545</v>
      </c>
      <c r="L156" s="8">
        <f t="shared" si="64"/>
        <v>-9.8505836052105264E-2</v>
      </c>
      <c r="M156" s="8">
        <f t="shared" si="85"/>
        <v>-0.43340591448369703</v>
      </c>
      <c r="N156" s="8">
        <f t="shared" si="86"/>
        <v>-0.33861381142911195</v>
      </c>
      <c r="O156" s="8">
        <f t="shared" si="87"/>
        <v>-0.74073010839031861</v>
      </c>
      <c r="P156" s="8">
        <f t="shared" si="65"/>
        <v>-0.57872178680611863</v>
      </c>
      <c r="Q156" s="8">
        <f t="shared" si="88"/>
        <v>-0.78801075360672201</v>
      </c>
      <c r="R156" s="8">
        <f t="shared" si="89"/>
        <v>-0.61566147532565818</v>
      </c>
      <c r="S156" s="8">
        <f t="shared" si="66"/>
        <v>-0.83529139882312542</v>
      </c>
      <c r="T156" s="8">
        <f t="shared" si="67"/>
        <v>-0.65260116384519773</v>
      </c>
      <c r="U156" s="8">
        <f t="shared" si="68"/>
        <v>-1.9069860237282672</v>
      </c>
      <c r="V156" s="8">
        <f t="shared" si="69"/>
        <v>-1.4899007702880926</v>
      </c>
      <c r="W156" s="8">
        <f t="shared" si="70"/>
        <v>-2.9786806486334094</v>
      </c>
      <c r="X156" s="8">
        <f t="shared" si="71"/>
        <v>-2.3272003767309881</v>
      </c>
      <c r="Y156" s="8">
        <f t="shared" si="72"/>
        <v>-3.7194107570237285</v>
      </c>
      <c r="Z156" s="8">
        <f t="shared" si="73"/>
        <v>-2.9059221635371069</v>
      </c>
      <c r="AA156" s="8">
        <f t="shared" si="74"/>
        <v>-4.4601408654140471</v>
      </c>
      <c r="AB156" s="8">
        <f t="shared" si="75"/>
        <v>-3.4846439503432256</v>
      </c>
      <c r="AC156" s="8">
        <f t="shared" si="76"/>
        <v>-4.9959881778666171</v>
      </c>
      <c r="AD156" s="8">
        <f t="shared" si="77"/>
        <v>-3.9032937535646726</v>
      </c>
      <c r="AE156" s="8">
        <f t="shared" si="78"/>
        <v>-5.531835490319188</v>
      </c>
      <c r="AF156" s="8">
        <f t="shared" si="79"/>
        <v>-4.3219435567861204</v>
      </c>
    </row>
    <row r="157" spans="1:32" x14ac:dyDescent="0.25">
      <c r="A157">
        <v>220</v>
      </c>
      <c r="B157" s="8">
        <f t="shared" si="59"/>
        <v>3.839724354387525</v>
      </c>
      <c r="C157" s="8">
        <f t="shared" si="60"/>
        <v>-0.76604444311897801</v>
      </c>
      <c r="D157" s="8">
        <f t="shared" si="80"/>
        <v>-0.64278760968653925</v>
      </c>
      <c r="E157" s="8">
        <f t="shared" si="81"/>
        <v>-3.0641777724759053E-2</v>
      </c>
      <c r="F157" s="8">
        <f t="shared" si="82"/>
        <v>-2.5711504387461514E-2</v>
      </c>
      <c r="G157" s="8">
        <f t="shared" si="83"/>
        <v>-4.5962666587138615E-2</v>
      </c>
      <c r="H157" s="8">
        <f t="shared" si="84"/>
        <v>-3.8567256581192297E-2</v>
      </c>
      <c r="I157" s="8">
        <f t="shared" si="61"/>
        <v>-8.4264888743087518E-2</v>
      </c>
      <c r="J157" s="8">
        <f t="shared" si="62"/>
        <v>-7.0706637065519259E-2</v>
      </c>
      <c r="K157" s="8">
        <f t="shared" si="63"/>
        <v>-0.12256711089903642</v>
      </c>
      <c r="L157" s="8">
        <f t="shared" si="64"/>
        <v>-0.10284601754984622</v>
      </c>
      <c r="M157" s="8">
        <f t="shared" si="85"/>
        <v>-0.42132444371543787</v>
      </c>
      <c r="N157" s="8">
        <f t="shared" si="86"/>
        <v>-0.35353318532759653</v>
      </c>
      <c r="O157" s="8">
        <f t="shared" si="87"/>
        <v>-0.72008177653183925</v>
      </c>
      <c r="P157" s="8">
        <f t="shared" si="65"/>
        <v>-0.60422035310534683</v>
      </c>
      <c r="Q157" s="8">
        <f t="shared" si="88"/>
        <v>-0.76604444311897801</v>
      </c>
      <c r="R157" s="8">
        <f t="shared" si="89"/>
        <v>-0.64278760968653925</v>
      </c>
      <c r="S157" s="8">
        <f t="shared" si="66"/>
        <v>-0.81200710970611678</v>
      </c>
      <c r="T157" s="8">
        <f t="shared" si="67"/>
        <v>-0.68135486626773167</v>
      </c>
      <c r="U157" s="8">
        <f t="shared" si="68"/>
        <v>-1.8538275523479268</v>
      </c>
      <c r="V157" s="8">
        <f t="shared" si="69"/>
        <v>-1.5555460154414249</v>
      </c>
      <c r="W157" s="8">
        <f t="shared" si="70"/>
        <v>-2.8956479949897371</v>
      </c>
      <c r="X157" s="8">
        <f t="shared" si="71"/>
        <v>-2.4297371646151187</v>
      </c>
      <c r="Y157" s="8">
        <f t="shared" si="72"/>
        <v>-3.6157297715215768</v>
      </c>
      <c r="Z157" s="8">
        <f t="shared" si="73"/>
        <v>-3.0339575177204656</v>
      </c>
      <c r="AA157" s="8">
        <f t="shared" si="74"/>
        <v>-4.3358115480534156</v>
      </c>
      <c r="AB157" s="8">
        <f t="shared" si="75"/>
        <v>-3.6381778708258121</v>
      </c>
      <c r="AC157" s="8">
        <f t="shared" si="76"/>
        <v>-4.8567217693743201</v>
      </c>
      <c r="AD157" s="8">
        <f t="shared" si="77"/>
        <v>-4.0752734454126589</v>
      </c>
      <c r="AE157" s="8">
        <f t="shared" si="78"/>
        <v>-5.3776319906952255</v>
      </c>
      <c r="AF157" s="8">
        <f t="shared" si="79"/>
        <v>-4.5123690199995057</v>
      </c>
    </row>
    <row r="158" spans="1:32" x14ac:dyDescent="0.25">
      <c r="A158">
        <v>222</v>
      </c>
      <c r="B158" s="8">
        <f t="shared" si="59"/>
        <v>3.8746309394274117</v>
      </c>
      <c r="C158" s="8">
        <f t="shared" si="60"/>
        <v>-0.74314482547739424</v>
      </c>
      <c r="D158" s="8">
        <f t="shared" si="80"/>
        <v>-0.66913060635885824</v>
      </c>
      <c r="E158" s="8">
        <f t="shared" si="81"/>
        <v>-2.9725793019095705E-2</v>
      </c>
      <c r="F158" s="8">
        <f t="shared" si="82"/>
        <v>-2.6765224254354271E-2</v>
      </c>
      <c r="G158" s="8">
        <f t="shared" si="83"/>
        <v>-4.4588689528643588E-2</v>
      </c>
      <c r="H158" s="8">
        <f t="shared" si="84"/>
        <v>-4.0147836381531438E-2</v>
      </c>
      <c r="I158" s="8">
        <f t="shared" si="61"/>
        <v>-8.17459308025133E-2</v>
      </c>
      <c r="J158" s="8">
        <f t="shared" si="62"/>
        <v>-7.3604366699474344E-2</v>
      </c>
      <c r="K158" s="8">
        <f t="shared" si="63"/>
        <v>-0.11890317207638303</v>
      </c>
      <c r="L158" s="8">
        <f t="shared" si="64"/>
        <v>-0.10706089701741726</v>
      </c>
      <c r="M158" s="8">
        <f t="shared" si="85"/>
        <v>-0.40872965401256678</v>
      </c>
      <c r="N158" s="8">
        <f t="shared" si="86"/>
        <v>-0.368021833497372</v>
      </c>
      <c r="O158" s="8">
        <f t="shared" si="87"/>
        <v>-0.69855613594875055</v>
      </c>
      <c r="P158" s="8">
        <f t="shared" si="65"/>
        <v>-0.62898276997732672</v>
      </c>
      <c r="Q158" s="8">
        <f t="shared" si="88"/>
        <v>-0.74314482547739424</v>
      </c>
      <c r="R158" s="8">
        <f t="shared" si="89"/>
        <v>-0.66913060635885824</v>
      </c>
      <c r="S158" s="8">
        <f t="shared" si="66"/>
        <v>-0.78773351500603794</v>
      </c>
      <c r="T158" s="8">
        <f t="shared" si="67"/>
        <v>-0.70927844274038976</v>
      </c>
      <c r="U158" s="8">
        <f t="shared" si="68"/>
        <v>-1.798410477655294</v>
      </c>
      <c r="V158" s="8">
        <f t="shared" si="69"/>
        <v>-1.6192960673884369</v>
      </c>
      <c r="W158" s="8">
        <f t="shared" si="70"/>
        <v>-2.8090874403045505</v>
      </c>
      <c r="X158" s="8">
        <f t="shared" si="71"/>
        <v>-2.5293136920364843</v>
      </c>
      <c r="Y158" s="8">
        <f t="shared" si="72"/>
        <v>-3.5076435762533014</v>
      </c>
      <c r="Z158" s="8">
        <f t="shared" si="73"/>
        <v>-3.1582964620138112</v>
      </c>
      <c r="AA158" s="8">
        <f t="shared" si="74"/>
        <v>-4.2061997122020518</v>
      </c>
      <c r="AB158" s="8">
        <f t="shared" si="75"/>
        <v>-3.7872792319911377</v>
      </c>
      <c r="AC158" s="8">
        <f t="shared" si="76"/>
        <v>-4.7115381935266791</v>
      </c>
      <c r="AD158" s="8">
        <f t="shared" si="77"/>
        <v>-4.2422880443151607</v>
      </c>
      <c r="AE158" s="8">
        <f t="shared" si="78"/>
        <v>-5.2168766748513073</v>
      </c>
      <c r="AF158" s="8">
        <f t="shared" si="79"/>
        <v>-4.6972968566391842</v>
      </c>
    </row>
    <row r="159" spans="1:32" x14ac:dyDescent="0.25">
      <c r="A159">
        <v>224</v>
      </c>
      <c r="B159" s="8">
        <f t="shared" si="59"/>
        <v>3.9095375244672983</v>
      </c>
      <c r="C159" s="8">
        <f t="shared" si="60"/>
        <v>-0.71933980033865108</v>
      </c>
      <c r="D159" s="8">
        <f t="shared" si="80"/>
        <v>-0.69465837045899737</v>
      </c>
      <c r="E159" s="8">
        <f t="shared" si="81"/>
        <v>-2.8773592013545977E-2</v>
      </c>
      <c r="F159" s="8">
        <f t="shared" si="82"/>
        <v>-2.7786334818359834E-2</v>
      </c>
      <c r="G159" s="8">
        <f t="shared" si="83"/>
        <v>-4.3160388020319004E-2</v>
      </c>
      <c r="H159" s="8">
        <f t="shared" si="84"/>
        <v>-4.1679502227539786E-2</v>
      </c>
      <c r="I159" s="8">
        <f t="shared" si="61"/>
        <v>-7.9127378037251561E-2</v>
      </c>
      <c r="J159" s="8">
        <f t="shared" si="62"/>
        <v>-7.6412420750489651E-2</v>
      </c>
      <c r="K159" s="8">
        <f t="shared" si="63"/>
        <v>-0.11509436805418412</v>
      </c>
      <c r="L159" s="8">
        <f t="shared" si="64"/>
        <v>-0.11114533927343952</v>
      </c>
      <c r="M159" s="8">
        <f t="shared" si="85"/>
        <v>-0.39563689018625803</v>
      </c>
      <c r="N159" s="8">
        <f t="shared" si="86"/>
        <v>-0.38206210375244848</v>
      </c>
      <c r="O159" s="8">
        <f t="shared" si="87"/>
        <v>-0.67617941231833201</v>
      </c>
      <c r="P159" s="8">
        <f t="shared" si="65"/>
        <v>-0.65297886823145745</v>
      </c>
      <c r="Q159" s="8">
        <f t="shared" si="88"/>
        <v>-0.71933980033865108</v>
      </c>
      <c r="R159" s="8">
        <f t="shared" si="89"/>
        <v>-0.69465837045899737</v>
      </c>
      <c r="S159" s="8">
        <f t="shared" si="66"/>
        <v>-0.76250018835897015</v>
      </c>
      <c r="T159" s="8">
        <f t="shared" si="67"/>
        <v>-0.73633787268653728</v>
      </c>
      <c r="U159" s="8">
        <f t="shared" si="68"/>
        <v>-1.7408023168195355</v>
      </c>
      <c r="V159" s="8">
        <f t="shared" si="69"/>
        <v>-1.6810732565107736</v>
      </c>
      <c r="W159" s="8">
        <f t="shared" si="70"/>
        <v>-2.7191044452801014</v>
      </c>
      <c r="X159" s="8">
        <f t="shared" si="71"/>
        <v>-2.62580864033501</v>
      </c>
      <c r="Y159" s="8">
        <f t="shared" si="72"/>
        <v>-3.3952838575984337</v>
      </c>
      <c r="Z159" s="8">
        <f t="shared" si="73"/>
        <v>-3.2787875085664679</v>
      </c>
      <c r="AA159" s="8">
        <f t="shared" si="74"/>
        <v>-4.071463269916765</v>
      </c>
      <c r="AB159" s="8">
        <f t="shared" si="75"/>
        <v>-3.9317663767979254</v>
      </c>
      <c r="AC159" s="8">
        <f t="shared" si="76"/>
        <v>-4.560614334147048</v>
      </c>
      <c r="AD159" s="8">
        <f t="shared" si="77"/>
        <v>-4.404134068710043</v>
      </c>
      <c r="AE159" s="8">
        <f t="shared" si="78"/>
        <v>-5.0497653983773301</v>
      </c>
      <c r="AF159" s="8">
        <f t="shared" si="79"/>
        <v>-4.876501760622161</v>
      </c>
    </row>
    <row r="160" spans="1:32" x14ac:dyDescent="0.25">
      <c r="A160">
        <v>226</v>
      </c>
      <c r="B160" s="8">
        <f t="shared" si="59"/>
        <v>3.9444441095071849</v>
      </c>
      <c r="C160" s="8">
        <f t="shared" si="60"/>
        <v>-0.69465837045899725</v>
      </c>
      <c r="D160" s="8">
        <f t="shared" si="80"/>
        <v>-0.71933980033865119</v>
      </c>
      <c r="E160" s="8">
        <f t="shared" si="81"/>
        <v>-2.7786334818359827E-2</v>
      </c>
      <c r="F160" s="8">
        <f t="shared" si="82"/>
        <v>-2.8773592013545984E-2</v>
      </c>
      <c r="G160" s="8">
        <f t="shared" si="83"/>
        <v>-4.1679502227539779E-2</v>
      </c>
      <c r="H160" s="8">
        <f t="shared" si="84"/>
        <v>-4.3160388020319011E-2</v>
      </c>
      <c r="I160" s="8">
        <f t="shared" si="61"/>
        <v>-7.6412420750489637E-2</v>
      </c>
      <c r="J160" s="8">
        <f t="shared" si="62"/>
        <v>-7.9127378037251575E-2</v>
      </c>
      <c r="K160" s="8">
        <f t="shared" si="63"/>
        <v>-0.1111453392734395</v>
      </c>
      <c r="L160" s="8">
        <f t="shared" si="64"/>
        <v>-0.11509436805418413</v>
      </c>
      <c r="M160" s="8">
        <f t="shared" si="85"/>
        <v>-0.38206210375244842</v>
      </c>
      <c r="N160" s="8">
        <f t="shared" si="86"/>
        <v>-0.39563689018625808</v>
      </c>
      <c r="O160" s="8">
        <f t="shared" si="87"/>
        <v>-0.65297886823145734</v>
      </c>
      <c r="P160" s="8">
        <f t="shared" si="65"/>
        <v>-0.67617941231833212</v>
      </c>
      <c r="Q160" s="8">
        <f t="shared" si="88"/>
        <v>-0.69465837045899725</v>
      </c>
      <c r="R160" s="8">
        <f t="shared" si="89"/>
        <v>-0.71933980033865119</v>
      </c>
      <c r="S160" s="8">
        <f t="shared" si="66"/>
        <v>-0.73633787268653716</v>
      </c>
      <c r="T160" s="8">
        <f t="shared" si="67"/>
        <v>-0.76250018835897027</v>
      </c>
      <c r="U160" s="8">
        <f t="shared" si="68"/>
        <v>-1.6810732565107733</v>
      </c>
      <c r="V160" s="8">
        <f t="shared" si="69"/>
        <v>-1.7408023168195359</v>
      </c>
      <c r="W160" s="8">
        <f t="shared" si="70"/>
        <v>-2.6258086403350096</v>
      </c>
      <c r="X160" s="8">
        <f t="shared" si="71"/>
        <v>-2.7191044452801019</v>
      </c>
      <c r="Y160" s="8">
        <f t="shared" si="72"/>
        <v>-3.2787875085664675</v>
      </c>
      <c r="Z160" s="8">
        <f t="shared" si="73"/>
        <v>-3.3952838575984341</v>
      </c>
      <c r="AA160" s="8">
        <f t="shared" si="74"/>
        <v>-3.9317663767979245</v>
      </c>
      <c r="AB160" s="8">
        <f t="shared" si="75"/>
        <v>-4.0714632699167659</v>
      </c>
      <c r="AC160" s="8">
        <f t="shared" si="76"/>
        <v>-4.4041340687100421</v>
      </c>
      <c r="AD160" s="8">
        <f t="shared" si="77"/>
        <v>-4.5606143341470489</v>
      </c>
      <c r="AE160" s="8">
        <f t="shared" si="78"/>
        <v>-4.8765017606221601</v>
      </c>
      <c r="AF160" s="8">
        <f t="shared" si="79"/>
        <v>-5.049765398377331</v>
      </c>
    </row>
    <row r="161" spans="1:32" x14ac:dyDescent="0.25">
      <c r="A161">
        <v>228</v>
      </c>
      <c r="B161" s="8">
        <f t="shared" si="59"/>
        <v>3.9793506945470716</v>
      </c>
      <c r="C161" s="8">
        <f t="shared" si="60"/>
        <v>-0.66913060635885813</v>
      </c>
      <c r="D161" s="8">
        <f t="shared" si="80"/>
        <v>-0.74314482547739436</v>
      </c>
      <c r="E161" s="8">
        <f t="shared" si="81"/>
        <v>-2.6765224254354264E-2</v>
      </c>
      <c r="F161" s="8">
        <f t="shared" si="82"/>
        <v>-2.9725793019095708E-2</v>
      </c>
      <c r="G161" s="8">
        <f t="shared" si="83"/>
        <v>-4.0147836381531431E-2</v>
      </c>
      <c r="H161" s="8">
        <f t="shared" si="84"/>
        <v>-4.4588689528643595E-2</v>
      </c>
      <c r="I161" s="8">
        <f t="shared" si="61"/>
        <v>-7.3604366699474344E-2</v>
      </c>
      <c r="J161" s="8">
        <f t="shared" si="62"/>
        <v>-8.1745930802513314E-2</v>
      </c>
      <c r="K161" s="8">
        <f t="shared" si="63"/>
        <v>-0.10706089701741725</v>
      </c>
      <c r="L161" s="8">
        <f t="shared" si="64"/>
        <v>-0.11890317207638304</v>
      </c>
      <c r="M161" s="8">
        <f t="shared" si="85"/>
        <v>-0.36802183349737194</v>
      </c>
      <c r="N161" s="8">
        <f t="shared" si="86"/>
        <v>-0.40872965401256683</v>
      </c>
      <c r="O161" s="8">
        <f t="shared" si="87"/>
        <v>-0.62898276997732661</v>
      </c>
      <c r="P161" s="8">
        <f t="shared" si="65"/>
        <v>-0.69855613594875066</v>
      </c>
      <c r="Q161" s="8">
        <f t="shared" si="88"/>
        <v>-0.66913060635885813</v>
      </c>
      <c r="R161" s="8">
        <f t="shared" si="89"/>
        <v>-0.74314482547739436</v>
      </c>
      <c r="S161" s="8">
        <f t="shared" si="66"/>
        <v>-0.70927844274038965</v>
      </c>
      <c r="T161" s="8">
        <f t="shared" si="67"/>
        <v>-0.78773351500603805</v>
      </c>
      <c r="U161" s="8">
        <f t="shared" si="68"/>
        <v>-1.6192960673884367</v>
      </c>
      <c r="V161" s="8">
        <f t="shared" si="69"/>
        <v>-1.7984104776552943</v>
      </c>
      <c r="W161" s="8">
        <f t="shared" si="70"/>
        <v>-2.5293136920364838</v>
      </c>
      <c r="X161" s="8">
        <f t="shared" si="71"/>
        <v>-2.8090874403045509</v>
      </c>
      <c r="Y161" s="8">
        <f t="shared" si="72"/>
        <v>-3.1582964620138108</v>
      </c>
      <c r="Z161" s="8">
        <f t="shared" si="73"/>
        <v>-3.5076435762533018</v>
      </c>
      <c r="AA161" s="8">
        <f t="shared" si="74"/>
        <v>-3.7872792319911373</v>
      </c>
      <c r="AB161" s="8">
        <f t="shared" si="75"/>
        <v>-4.2061997122020518</v>
      </c>
      <c r="AC161" s="8">
        <f t="shared" si="76"/>
        <v>-4.2422880443151607</v>
      </c>
      <c r="AD161" s="8">
        <f t="shared" si="77"/>
        <v>-4.71153819352668</v>
      </c>
      <c r="AE161" s="8">
        <f t="shared" si="78"/>
        <v>-4.6972968566391842</v>
      </c>
      <c r="AF161" s="8">
        <f t="shared" si="79"/>
        <v>-5.2168766748513082</v>
      </c>
    </row>
    <row r="162" spans="1:32" x14ac:dyDescent="0.25">
      <c r="A162">
        <v>230</v>
      </c>
      <c r="B162" s="8">
        <f t="shared" si="59"/>
        <v>4.0142572795869578</v>
      </c>
      <c r="C162" s="8">
        <f t="shared" si="60"/>
        <v>-0.64278760968653947</v>
      </c>
      <c r="D162" s="8">
        <f t="shared" si="80"/>
        <v>-0.7660444431189779</v>
      </c>
      <c r="E162" s="8">
        <f t="shared" si="81"/>
        <v>-2.5711504387461521E-2</v>
      </c>
      <c r="F162" s="8">
        <f t="shared" si="82"/>
        <v>-3.0641777724759046E-2</v>
      </c>
      <c r="G162" s="8">
        <f t="shared" si="83"/>
        <v>-3.8567256581192311E-2</v>
      </c>
      <c r="H162" s="8">
        <f t="shared" si="84"/>
        <v>-4.5962666587138608E-2</v>
      </c>
      <c r="I162" s="8">
        <f t="shared" si="61"/>
        <v>-7.0706637065519287E-2</v>
      </c>
      <c r="J162" s="8">
        <f t="shared" si="62"/>
        <v>-8.4264888743087504E-2</v>
      </c>
      <c r="K162" s="8">
        <f t="shared" si="63"/>
        <v>-0.10284601754984626</v>
      </c>
      <c r="L162" s="8">
        <f t="shared" si="64"/>
        <v>-0.12256711089903641</v>
      </c>
      <c r="M162" s="8">
        <f t="shared" si="85"/>
        <v>-0.35353318532759664</v>
      </c>
      <c r="N162" s="8">
        <f t="shared" si="86"/>
        <v>-0.42132444371543781</v>
      </c>
      <c r="O162" s="8">
        <f t="shared" si="87"/>
        <v>-0.60422035310534705</v>
      </c>
      <c r="P162" s="8">
        <f t="shared" si="65"/>
        <v>-0.72008177653183914</v>
      </c>
      <c r="Q162" s="8">
        <f t="shared" si="88"/>
        <v>-0.64278760968653947</v>
      </c>
      <c r="R162" s="8">
        <f t="shared" si="89"/>
        <v>-0.7660444431189779</v>
      </c>
      <c r="S162" s="8">
        <f t="shared" si="66"/>
        <v>-0.6813548662677319</v>
      </c>
      <c r="T162" s="8">
        <f t="shared" si="67"/>
        <v>-0.81200710970611667</v>
      </c>
      <c r="U162" s="8">
        <f t="shared" si="68"/>
        <v>-1.5555460154414256</v>
      </c>
      <c r="V162" s="8">
        <f t="shared" si="69"/>
        <v>-1.8538275523479264</v>
      </c>
      <c r="W162" s="8">
        <f t="shared" si="70"/>
        <v>-2.4297371646151196</v>
      </c>
      <c r="X162" s="8">
        <f t="shared" si="71"/>
        <v>-2.8956479949897367</v>
      </c>
      <c r="Y162" s="8">
        <f t="shared" si="72"/>
        <v>-3.0339575177204665</v>
      </c>
      <c r="Z162" s="8">
        <f t="shared" si="73"/>
        <v>-3.6157297715215764</v>
      </c>
      <c r="AA162" s="8">
        <f t="shared" si="74"/>
        <v>-3.6381778708258135</v>
      </c>
      <c r="AB162" s="8">
        <f t="shared" si="75"/>
        <v>-4.3358115480534147</v>
      </c>
      <c r="AC162" s="8">
        <f t="shared" si="76"/>
        <v>-4.0752734454126598</v>
      </c>
      <c r="AD162" s="8">
        <f t="shared" si="77"/>
        <v>-4.8567217693743201</v>
      </c>
      <c r="AE162" s="8">
        <f t="shared" si="78"/>
        <v>-4.5123690199995066</v>
      </c>
      <c r="AF162" s="8">
        <f t="shared" si="79"/>
        <v>-5.3776319906952246</v>
      </c>
    </row>
    <row r="163" spans="1:32" x14ac:dyDescent="0.25">
      <c r="A163">
        <v>232</v>
      </c>
      <c r="B163" s="8">
        <f t="shared" si="59"/>
        <v>4.0491638646268449</v>
      </c>
      <c r="C163" s="8">
        <f t="shared" si="60"/>
        <v>-0.61566147532565807</v>
      </c>
      <c r="D163" s="8">
        <f t="shared" si="80"/>
        <v>-0.78801075360672213</v>
      </c>
      <c r="E163" s="8">
        <f t="shared" si="81"/>
        <v>-2.4626459013026267E-2</v>
      </c>
      <c r="F163" s="8">
        <f t="shared" si="82"/>
        <v>-3.1520430144268814E-2</v>
      </c>
      <c r="G163" s="8">
        <f t="shared" si="83"/>
        <v>-3.6939688519539431E-2</v>
      </c>
      <c r="H163" s="8">
        <f t="shared" si="84"/>
        <v>-4.728064521640326E-2</v>
      </c>
      <c r="I163" s="8">
        <f t="shared" si="61"/>
        <v>-6.772276228582233E-2</v>
      </c>
      <c r="J163" s="8">
        <f t="shared" si="62"/>
        <v>-8.6681182896739373E-2</v>
      </c>
      <c r="K163" s="8">
        <f t="shared" si="63"/>
        <v>-9.8505836052105236E-2</v>
      </c>
      <c r="L163" s="8">
        <f t="shared" si="64"/>
        <v>-0.12608172057707548</v>
      </c>
      <c r="M163" s="8">
        <f t="shared" si="85"/>
        <v>-0.3386138114291119</v>
      </c>
      <c r="N163" s="8">
        <f t="shared" si="86"/>
        <v>-0.43340591448369714</v>
      </c>
      <c r="O163" s="8">
        <f t="shared" si="87"/>
        <v>-0.57872178680611852</v>
      </c>
      <c r="P163" s="8">
        <f t="shared" si="65"/>
        <v>-0.74073010839031872</v>
      </c>
      <c r="Q163" s="8">
        <f t="shared" si="88"/>
        <v>-0.61566147532565807</v>
      </c>
      <c r="R163" s="8">
        <f t="shared" si="89"/>
        <v>-0.78801075360672213</v>
      </c>
      <c r="S163" s="8">
        <f t="shared" si="66"/>
        <v>-0.65260116384519762</v>
      </c>
      <c r="T163" s="8">
        <f t="shared" si="67"/>
        <v>-0.83529139882312553</v>
      </c>
      <c r="U163" s="8">
        <f t="shared" si="68"/>
        <v>-1.4899007702880924</v>
      </c>
      <c r="V163" s="8">
        <f t="shared" si="69"/>
        <v>-1.9069860237282674</v>
      </c>
      <c r="W163" s="8">
        <f t="shared" si="70"/>
        <v>-2.3272003767309877</v>
      </c>
      <c r="X163" s="8">
        <f t="shared" si="71"/>
        <v>-2.9786806486334099</v>
      </c>
      <c r="Y163" s="8">
        <f t="shared" si="72"/>
        <v>-2.9059221635371064</v>
      </c>
      <c r="Z163" s="8">
        <f t="shared" si="73"/>
        <v>-3.7194107570237289</v>
      </c>
      <c r="AA163" s="8">
        <f t="shared" si="74"/>
        <v>-3.4846439503432247</v>
      </c>
      <c r="AB163" s="8">
        <f t="shared" si="75"/>
        <v>-4.4601408654140471</v>
      </c>
      <c r="AC163" s="8">
        <f t="shared" si="76"/>
        <v>-3.9032937535646721</v>
      </c>
      <c r="AD163" s="8">
        <f t="shared" si="77"/>
        <v>-4.995988177866618</v>
      </c>
      <c r="AE163" s="8">
        <f t="shared" si="78"/>
        <v>-4.3219435567861195</v>
      </c>
      <c r="AF163" s="8">
        <f t="shared" si="79"/>
        <v>-5.5318354903191889</v>
      </c>
    </row>
    <row r="164" spans="1:32" x14ac:dyDescent="0.25">
      <c r="A164">
        <v>234</v>
      </c>
      <c r="B164" s="8">
        <f t="shared" si="59"/>
        <v>4.0840704496667311</v>
      </c>
      <c r="C164" s="8">
        <f t="shared" si="60"/>
        <v>-0.58778525229247325</v>
      </c>
      <c r="D164" s="8">
        <f t="shared" si="80"/>
        <v>-0.80901699437494734</v>
      </c>
      <c r="E164" s="8">
        <f t="shared" si="81"/>
        <v>-2.3511410091698878E-2</v>
      </c>
      <c r="F164" s="8">
        <f t="shared" si="82"/>
        <v>-3.2360679774997819E-2</v>
      </c>
      <c r="G164" s="8">
        <f t="shared" si="83"/>
        <v>-3.5267115137548342E-2</v>
      </c>
      <c r="H164" s="8">
        <f t="shared" si="84"/>
        <v>-4.854101966249677E-2</v>
      </c>
      <c r="I164" s="8">
        <f t="shared" si="61"/>
        <v>-6.4656377752172006E-2</v>
      </c>
      <c r="J164" s="8">
        <f t="shared" si="62"/>
        <v>-8.8991869381244135E-2</v>
      </c>
      <c r="K164" s="8">
        <f t="shared" si="63"/>
        <v>-9.4045640366795677E-2</v>
      </c>
      <c r="L164" s="8">
        <f t="shared" si="64"/>
        <v>-0.1294427190999915</v>
      </c>
      <c r="M164" s="8">
        <f t="shared" si="85"/>
        <v>-0.32328188876086023</v>
      </c>
      <c r="N164" s="8">
        <f t="shared" si="86"/>
        <v>-0.44495934690622096</v>
      </c>
      <c r="O164" s="8">
        <f t="shared" si="87"/>
        <v>-0.55251813715492482</v>
      </c>
      <c r="P164" s="8">
        <f t="shared" si="65"/>
        <v>-0.76047597471245043</v>
      </c>
      <c r="Q164" s="8">
        <f t="shared" si="88"/>
        <v>-0.58778525229247325</v>
      </c>
      <c r="R164" s="8">
        <f t="shared" si="89"/>
        <v>-0.80901699437494734</v>
      </c>
      <c r="S164" s="8">
        <f t="shared" si="66"/>
        <v>-0.62305236743002168</v>
      </c>
      <c r="T164" s="8">
        <f t="shared" si="67"/>
        <v>-0.85755801403744425</v>
      </c>
      <c r="U164" s="8">
        <f t="shared" si="68"/>
        <v>-1.4224403105477852</v>
      </c>
      <c r="V164" s="8">
        <f t="shared" si="69"/>
        <v>-1.9578211263873726</v>
      </c>
      <c r="W164" s="8">
        <f t="shared" si="70"/>
        <v>-2.2218282536655489</v>
      </c>
      <c r="X164" s="8">
        <f t="shared" si="71"/>
        <v>-3.0580842387373011</v>
      </c>
      <c r="Y164" s="8">
        <f t="shared" si="72"/>
        <v>-2.7743463908204742</v>
      </c>
      <c r="Z164" s="8">
        <f t="shared" si="73"/>
        <v>-3.8185602134497518</v>
      </c>
      <c r="AA164" s="8">
        <f t="shared" si="74"/>
        <v>-3.3268645279753986</v>
      </c>
      <c r="AB164" s="8">
        <f t="shared" si="75"/>
        <v>-4.5790361881622017</v>
      </c>
      <c r="AC164" s="8">
        <f t="shared" si="76"/>
        <v>-3.7265584995342804</v>
      </c>
      <c r="AD164" s="8">
        <f t="shared" si="77"/>
        <v>-5.1291677443371659</v>
      </c>
      <c r="AE164" s="8">
        <f t="shared" si="78"/>
        <v>-4.1262524710931618</v>
      </c>
      <c r="AF164" s="8">
        <f t="shared" si="79"/>
        <v>-5.6792993005121302</v>
      </c>
    </row>
    <row r="165" spans="1:32" x14ac:dyDescent="0.25">
      <c r="A165">
        <v>236</v>
      </c>
      <c r="B165" s="8">
        <f t="shared" si="59"/>
        <v>4.1189770347066181</v>
      </c>
      <c r="C165" s="8">
        <f t="shared" si="60"/>
        <v>-0.55919290347074657</v>
      </c>
      <c r="D165" s="8">
        <f t="shared" si="80"/>
        <v>-0.82903757255504185</v>
      </c>
      <c r="E165" s="8">
        <f t="shared" si="81"/>
        <v>-2.2367716138829812E-2</v>
      </c>
      <c r="F165" s="8">
        <f t="shared" si="82"/>
        <v>-3.3161502902201601E-2</v>
      </c>
      <c r="G165" s="8">
        <f t="shared" si="83"/>
        <v>-3.3551574208244749E-2</v>
      </c>
      <c r="H165" s="8">
        <f t="shared" si="84"/>
        <v>-4.9742254353302442E-2</v>
      </c>
      <c r="I165" s="8">
        <f t="shared" si="61"/>
        <v>-6.1511219381782077E-2</v>
      </c>
      <c r="J165" s="8">
        <f t="shared" si="62"/>
        <v>-9.119413298105454E-2</v>
      </c>
      <c r="K165" s="8">
        <f t="shared" si="63"/>
        <v>-8.9470864555319413E-2</v>
      </c>
      <c r="L165" s="8">
        <f t="shared" si="64"/>
        <v>-0.13264601160880662</v>
      </c>
      <c r="M165" s="8">
        <f t="shared" si="85"/>
        <v>-0.30755609690891056</v>
      </c>
      <c r="N165" s="8">
        <f t="shared" si="86"/>
        <v>-0.45597066490527294</v>
      </c>
      <c r="O165" s="8">
        <f t="shared" si="87"/>
        <v>-0.52564132926250173</v>
      </c>
      <c r="P165" s="8">
        <f t="shared" si="65"/>
        <v>-0.77929531820173925</v>
      </c>
      <c r="Q165" s="8">
        <f t="shared" si="88"/>
        <v>-0.55919290347074657</v>
      </c>
      <c r="R165" s="8">
        <f t="shared" si="89"/>
        <v>-0.82903757255504185</v>
      </c>
      <c r="S165" s="8">
        <f t="shared" si="66"/>
        <v>-0.59274447767899141</v>
      </c>
      <c r="T165" s="8">
        <f t="shared" si="67"/>
        <v>-0.87877982690834444</v>
      </c>
      <c r="U165" s="8">
        <f t="shared" si="68"/>
        <v>-1.3532468263992066</v>
      </c>
      <c r="V165" s="8">
        <f t="shared" si="69"/>
        <v>-2.0062709255832014</v>
      </c>
      <c r="W165" s="8">
        <f t="shared" si="70"/>
        <v>-2.1137491751194224</v>
      </c>
      <c r="X165" s="8">
        <f t="shared" si="71"/>
        <v>-3.1337620242580582</v>
      </c>
      <c r="Y165" s="8">
        <f t="shared" si="72"/>
        <v>-2.6393905043819244</v>
      </c>
      <c r="Z165" s="8">
        <f t="shared" si="73"/>
        <v>-3.9130573424597981</v>
      </c>
      <c r="AA165" s="8">
        <f t="shared" si="74"/>
        <v>-3.1650318336444259</v>
      </c>
      <c r="AB165" s="8">
        <f t="shared" si="75"/>
        <v>-4.6923526606615367</v>
      </c>
      <c r="AC165" s="8">
        <f t="shared" si="76"/>
        <v>-3.545283008004533</v>
      </c>
      <c r="AD165" s="8">
        <f t="shared" si="77"/>
        <v>-5.2560982099989655</v>
      </c>
      <c r="AE165" s="8">
        <f t="shared" si="78"/>
        <v>-3.9255341823646406</v>
      </c>
      <c r="AF165" s="8">
        <f t="shared" si="79"/>
        <v>-5.8198437593363934</v>
      </c>
    </row>
    <row r="166" spans="1:32" x14ac:dyDescent="0.25">
      <c r="A166">
        <v>238</v>
      </c>
      <c r="B166" s="8">
        <f t="shared" si="59"/>
        <v>4.1538836197465043</v>
      </c>
      <c r="C166" s="8">
        <f t="shared" si="60"/>
        <v>-0.52991926423320501</v>
      </c>
      <c r="D166" s="8">
        <f t="shared" si="80"/>
        <v>-0.84804809615642596</v>
      </c>
      <c r="E166" s="8">
        <f t="shared" si="81"/>
        <v>-2.1196770569328154E-2</v>
      </c>
      <c r="F166" s="8">
        <f t="shared" si="82"/>
        <v>-3.392192384625696E-2</v>
      </c>
      <c r="G166" s="8">
        <f t="shared" si="83"/>
        <v>-3.1795155853992257E-2</v>
      </c>
      <c r="H166" s="8">
        <f t="shared" si="84"/>
        <v>-5.0882885769385482E-2</v>
      </c>
      <c r="I166" s="8">
        <f t="shared" si="61"/>
        <v>-5.8291119065652507E-2</v>
      </c>
      <c r="J166" s="8">
        <f t="shared" si="62"/>
        <v>-9.3285290577206789E-2</v>
      </c>
      <c r="K166" s="8">
        <f t="shared" si="63"/>
        <v>-8.4787082277312756E-2</v>
      </c>
      <c r="L166" s="8">
        <f t="shared" si="64"/>
        <v>-0.13568769538502809</v>
      </c>
      <c r="M166" s="8">
        <f t="shared" si="85"/>
        <v>-0.29145559532826271</v>
      </c>
      <c r="N166" s="8">
        <f t="shared" si="86"/>
        <v>-0.46642645288603424</v>
      </c>
      <c r="O166" s="8">
        <f t="shared" si="87"/>
        <v>-0.49812410837921267</v>
      </c>
      <c r="P166" s="8">
        <f t="shared" si="65"/>
        <v>-0.79716521038704036</v>
      </c>
      <c r="Q166" s="8">
        <f t="shared" si="88"/>
        <v>-0.52991926423320501</v>
      </c>
      <c r="R166" s="8">
        <f t="shared" si="89"/>
        <v>-0.84804809615642596</v>
      </c>
      <c r="S166" s="8">
        <f t="shared" si="66"/>
        <v>-0.5617144200871973</v>
      </c>
      <c r="T166" s="8">
        <f t="shared" si="67"/>
        <v>-0.89893098192581156</v>
      </c>
      <c r="U166" s="8">
        <f t="shared" si="68"/>
        <v>-1.2824046194443561</v>
      </c>
      <c r="V166" s="8">
        <f t="shared" si="69"/>
        <v>-2.0522763926985506</v>
      </c>
      <c r="W166" s="8">
        <f t="shared" si="70"/>
        <v>-2.003094818801515</v>
      </c>
      <c r="X166" s="8">
        <f t="shared" si="71"/>
        <v>-3.2056218034712902</v>
      </c>
      <c r="Y166" s="8">
        <f t="shared" si="72"/>
        <v>-2.5012189271807279</v>
      </c>
      <c r="Z166" s="8">
        <f t="shared" si="73"/>
        <v>-4.002787013858331</v>
      </c>
      <c r="AA166" s="8">
        <f t="shared" si="74"/>
        <v>-2.9993430355599404</v>
      </c>
      <c r="AB166" s="8">
        <f t="shared" si="75"/>
        <v>-4.7999522242453709</v>
      </c>
      <c r="AC166" s="8">
        <f t="shared" si="76"/>
        <v>-3.3596881352385197</v>
      </c>
      <c r="AD166" s="8">
        <f t="shared" si="77"/>
        <v>-5.3766249296317401</v>
      </c>
      <c r="AE166" s="8">
        <f t="shared" si="78"/>
        <v>-3.720033234917099</v>
      </c>
      <c r="AF166" s="8">
        <f t="shared" si="79"/>
        <v>-5.9532976350181102</v>
      </c>
    </row>
    <row r="167" spans="1:32" x14ac:dyDescent="0.25">
      <c r="A167">
        <v>240</v>
      </c>
      <c r="B167" s="8">
        <f t="shared" si="59"/>
        <v>4.1887902047863905</v>
      </c>
      <c r="C167" s="8">
        <f t="shared" si="60"/>
        <v>-0.50000000000000044</v>
      </c>
      <c r="D167" s="8">
        <f t="shared" si="80"/>
        <v>-0.86602540378443837</v>
      </c>
      <c r="E167" s="8">
        <f t="shared" si="81"/>
        <v>-1.9999999999999973E-2</v>
      </c>
      <c r="F167" s="8">
        <f t="shared" si="82"/>
        <v>-3.4641016151377456E-2</v>
      </c>
      <c r="G167" s="8">
        <f t="shared" si="83"/>
        <v>-2.9999999999999985E-2</v>
      </c>
      <c r="H167" s="8">
        <f t="shared" si="84"/>
        <v>-5.1961524227066229E-2</v>
      </c>
      <c r="I167" s="8">
        <f t="shared" si="61"/>
        <v>-5.5000000000000007E-2</v>
      </c>
      <c r="J167" s="8">
        <f t="shared" si="62"/>
        <v>-9.5262794416288155E-2</v>
      </c>
      <c r="K167" s="8">
        <f t="shared" si="63"/>
        <v>-8.0000000000000029E-2</v>
      </c>
      <c r="L167" s="8">
        <f t="shared" si="64"/>
        <v>-0.13856406460551007</v>
      </c>
      <c r="M167" s="8">
        <f t="shared" si="85"/>
        <v>-0.27500000000000019</v>
      </c>
      <c r="N167" s="8">
        <f t="shared" si="86"/>
        <v>-0.47631397208144105</v>
      </c>
      <c r="O167" s="8">
        <f t="shared" si="87"/>
        <v>-0.47000000000000042</v>
      </c>
      <c r="P167" s="8">
        <f t="shared" si="65"/>
        <v>-0.81406387955737203</v>
      </c>
      <c r="Q167" s="8">
        <f t="shared" si="88"/>
        <v>-0.50000000000000044</v>
      </c>
      <c r="R167" s="8">
        <f t="shared" si="89"/>
        <v>-0.86602540378443837</v>
      </c>
      <c r="S167" s="8">
        <f t="shared" si="66"/>
        <v>-0.53000000000000047</v>
      </c>
      <c r="T167" s="8">
        <f t="shared" si="67"/>
        <v>-0.91798692801150472</v>
      </c>
      <c r="U167" s="8">
        <f t="shared" si="68"/>
        <v>-1.2100000000000011</v>
      </c>
      <c r="V167" s="8">
        <f t="shared" si="69"/>
        <v>-2.095781477158341</v>
      </c>
      <c r="W167" s="8">
        <f t="shared" si="70"/>
        <v>-1.8900000000000019</v>
      </c>
      <c r="X167" s="8">
        <f t="shared" si="71"/>
        <v>-3.2735760263051774</v>
      </c>
      <c r="Y167" s="8">
        <f t="shared" si="72"/>
        <v>-2.3600000000000025</v>
      </c>
      <c r="Z167" s="8">
        <f t="shared" si="73"/>
        <v>-4.0876399058625497</v>
      </c>
      <c r="AA167" s="8">
        <f t="shared" si="74"/>
        <v>-2.8300000000000027</v>
      </c>
      <c r="AB167" s="8">
        <f t="shared" si="75"/>
        <v>-4.9017037854199215</v>
      </c>
      <c r="AC167" s="8">
        <f t="shared" si="76"/>
        <v>-3.1700000000000026</v>
      </c>
      <c r="AD167" s="8">
        <f t="shared" si="77"/>
        <v>-5.490601059993339</v>
      </c>
      <c r="AE167" s="8">
        <f t="shared" si="78"/>
        <v>-3.5100000000000029</v>
      </c>
      <c r="AF167" s="8">
        <f t="shared" si="79"/>
        <v>-6.0794983345667566</v>
      </c>
    </row>
    <row r="168" spans="1:32" x14ac:dyDescent="0.25">
      <c r="A168">
        <v>242</v>
      </c>
      <c r="B168" s="8">
        <f t="shared" si="59"/>
        <v>4.2236967898262776</v>
      </c>
      <c r="C168" s="8">
        <f t="shared" si="60"/>
        <v>-0.46947156278589075</v>
      </c>
      <c r="D168" s="8">
        <f t="shared" si="80"/>
        <v>-0.88294759285892699</v>
      </c>
      <c r="E168" s="8">
        <f t="shared" si="81"/>
        <v>-1.8778862511435589E-2</v>
      </c>
      <c r="F168" s="8">
        <f t="shared" si="82"/>
        <v>-3.5317903714357002E-2</v>
      </c>
      <c r="G168" s="8">
        <f t="shared" si="83"/>
        <v>-2.8168293767153404E-2</v>
      </c>
      <c r="H168" s="8">
        <f t="shared" si="84"/>
        <v>-5.2976855571535544E-2</v>
      </c>
      <c r="I168" s="8">
        <f t="shared" si="61"/>
        <v>-5.1641871906447943E-2</v>
      </c>
      <c r="J168" s="8">
        <f t="shared" si="62"/>
        <v>-9.7124235214481894E-2</v>
      </c>
      <c r="K168" s="8">
        <f t="shared" si="63"/>
        <v>-7.511545004574248E-2</v>
      </c>
      <c r="L168" s="8">
        <f t="shared" si="64"/>
        <v>-0.14127161485742826</v>
      </c>
      <c r="M168" s="8">
        <f t="shared" si="85"/>
        <v>-0.25820935953223989</v>
      </c>
      <c r="N168" s="8">
        <f t="shared" si="86"/>
        <v>-0.48562117607240979</v>
      </c>
      <c r="O168" s="8">
        <f t="shared" si="87"/>
        <v>-0.44130326901873729</v>
      </c>
      <c r="P168" s="8">
        <f t="shared" si="65"/>
        <v>-0.82997073728739135</v>
      </c>
      <c r="Q168" s="8">
        <f t="shared" si="88"/>
        <v>-0.46947156278589075</v>
      </c>
      <c r="R168" s="8">
        <f t="shared" si="89"/>
        <v>-0.88294759285892699</v>
      </c>
      <c r="S168" s="8">
        <f t="shared" si="66"/>
        <v>-0.49763985655304421</v>
      </c>
      <c r="T168" s="8">
        <f t="shared" si="67"/>
        <v>-0.93592444843046263</v>
      </c>
      <c r="U168" s="8">
        <f t="shared" si="68"/>
        <v>-1.1361211819418555</v>
      </c>
      <c r="V168" s="8">
        <f t="shared" si="69"/>
        <v>-2.1367331747186031</v>
      </c>
      <c r="W168" s="8">
        <f t="shared" si="70"/>
        <v>-1.774602507330667</v>
      </c>
      <c r="X168" s="8">
        <f t="shared" si="71"/>
        <v>-3.3375419010067442</v>
      </c>
      <c r="Y168" s="8">
        <f t="shared" si="72"/>
        <v>-2.2159057763494046</v>
      </c>
      <c r="Z168" s="8">
        <f t="shared" si="73"/>
        <v>-4.1675126382941361</v>
      </c>
      <c r="AA168" s="8">
        <f t="shared" si="74"/>
        <v>-2.6572090453681416</v>
      </c>
      <c r="AB168" s="8">
        <f t="shared" si="75"/>
        <v>-4.9974833755815267</v>
      </c>
      <c r="AC168" s="8">
        <f t="shared" si="76"/>
        <v>-2.9764497080625474</v>
      </c>
      <c r="AD168" s="8">
        <f t="shared" si="77"/>
        <v>-5.5978877387255972</v>
      </c>
      <c r="AE168" s="8">
        <f t="shared" si="78"/>
        <v>-3.2956903707569527</v>
      </c>
      <c r="AF168" s="8">
        <f t="shared" si="79"/>
        <v>-6.1982921018696668</v>
      </c>
    </row>
    <row r="169" spans="1:32" x14ac:dyDescent="0.25">
      <c r="A169">
        <v>244</v>
      </c>
      <c r="B169" s="8">
        <f t="shared" si="59"/>
        <v>4.2586033748661638</v>
      </c>
      <c r="C169" s="8">
        <f t="shared" si="60"/>
        <v>-0.43837114678907774</v>
      </c>
      <c r="D169" s="8">
        <f t="shared" si="80"/>
        <v>-0.89879404629916682</v>
      </c>
      <c r="E169" s="8">
        <f t="shared" si="81"/>
        <v>-1.7534845871563072E-2</v>
      </c>
      <c r="F169" s="8">
        <f t="shared" si="82"/>
        <v>-3.5951761851966593E-2</v>
      </c>
      <c r="G169" s="8">
        <f t="shared" si="83"/>
        <v>-2.6302268807344625E-2</v>
      </c>
      <c r="H169" s="8">
        <f t="shared" si="84"/>
        <v>-5.3927642777949931E-2</v>
      </c>
      <c r="I169" s="8">
        <f t="shared" si="61"/>
        <v>-4.8220826146798512E-2</v>
      </c>
      <c r="J169" s="8">
        <f t="shared" si="62"/>
        <v>-9.8867345092908274E-2</v>
      </c>
      <c r="K169" s="8">
        <f t="shared" si="63"/>
        <v>-7.0139383486252399E-2</v>
      </c>
      <c r="L169" s="8">
        <f t="shared" si="64"/>
        <v>-0.14380704740786662</v>
      </c>
      <c r="M169" s="8">
        <f t="shared" si="85"/>
        <v>-0.24110413073399273</v>
      </c>
      <c r="N169" s="8">
        <f t="shared" si="86"/>
        <v>-0.49433672546454172</v>
      </c>
      <c r="O169" s="8">
        <f t="shared" si="87"/>
        <v>-0.41206887798173303</v>
      </c>
      <c r="P169" s="8">
        <f t="shared" si="65"/>
        <v>-0.84486640352121678</v>
      </c>
      <c r="Q169" s="8">
        <f t="shared" si="88"/>
        <v>-0.43837114678907774</v>
      </c>
      <c r="R169" s="8">
        <f t="shared" si="89"/>
        <v>-0.89879404629916682</v>
      </c>
      <c r="S169" s="8">
        <f t="shared" si="66"/>
        <v>-0.46467341559642245</v>
      </c>
      <c r="T169" s="8">
        <f t="shared" si="67"/>
        <v>-0.95272168907711685</v>
      </c>
      <c r="U169" s="8">
        <f t="shared" si="68"/>
        <v>-1.060858175229568</v>
      </c>
      <c r="V169" s="8">
        <f t="shared" si="69"/>
        <v>-2.1750815920439837</v>
      </c>
      <c r="W169" s="8">
        <f t="shared" si="70"/>
        <v>-1.657042934862714</v>
      </c>
      <c r="X169" s="8">
        <f t="shared" si="71"/>
        <v>-3.3974414950108507</v>
      </c>
      <c r="Y169" s="8">
        <f t="shared" si="72"/>
        <v>-2.0691118128444472</v>
      </c>
      <c r="Z169" s="8">
        <f t="shared" si="73"/>
        <v>-4.2423078985320677</v>
      </c>
      <c r="AA169" s="8">
        <f t="shared" si="74"/>
        <v>-2.48118069082618</v>
      </c>
      <c r="AB169" s="8">
        <f t="shared" si="75"/>
        <v>-5.0871743020532847</v>
      </c>
      <c r="AC169" s="8">
        <f t="shared" si="76"/>
        <v>-2.7792730706427529</v>
      </c>
      <c r="AD169" s="8">
        <f t="shared" si="77"/>
        <v>-5.6983542535367171</v>
      </c>
      <c r="AE169" s="8">
        <f t="shared" si="78"/>
        <v>-3.0773654504593257</v>
      </c>
      <c r="AF169" s="8">
        <f t="shared" si="79"/>
        <v>-6.3095342050201504</v>
      </c>
    </row>
    <row r="170" spans="1:32" x14ac:dyDescent="0.25">
      <c r="A170">
        <v>246</v>
      </c>
      <c r="B170" s="8">
        <f t="shared" si="59"/>
        <v>4.2935099599060509</v>
      </c>
      <c r="C170" s="8">
        <f t="shared" si="60"/>
        <v>-0.4067366430758001</v>
      </c>
      <c r="D170" s="8">
        <f t="shared" si="80"/>
        <v>-0.91354545764260098</v>
      </c>
      <c r="E170" s="8">
        <f t="shared" si="81"/>
        <v>-1.6269465723031968E-2</v>
      </c>
      <c r="F170" s="8">
        <f t="shared" si="82"/>
        <v>-3.6541818305703959E-2</v>
      </c>
      <c r="G170" s="8">
        <f t="shared" si="83"/>
        <v>-2.4404198584547971E-2</v>
      </c>
      <c r="H170" s="8">
        <f t="shared" si="84"/>
        <v>-5.4812727458555983E-2</v>
      </c>
      <c r="I170" s="8">
        <f t="shared" si="61"/>
        <v>-4.4741030738337975E-2</v>
      </c>
      <c r="J170" s="8">
        <f t="shared" si="62"/>
        <v>-0.10049000034068603</v>
      </c>
      <c r="K170" s="8">
        <f t="shared" si="63"/>
        <v>-6.5077862892127983E-2</v>
      </c>
      <c r="L170" s="8">
        <f t="shared" si="64"/>
        <v>-0.14616727322281609</v>
      </c>
      <c r="M170" s="8">
        <f t="shared" si="85"/>
        <v>-0.22370515369169003</v>
      </c>
      <c r="N170" s="8">
        <f t="shared" si="86"/>
        <v>-0.50245000170343046</v>
      </c>
      <c r="O170" s="8">
        <f t="shared" si="87"/>
        <v>-0.38233244449125209</v>
      </c>
      <c r="P170" s="8">
        <f t="shared" si="65"/>
        <v>-0.85873273018404483</v>
      </c>
      <c r="Q170" s="8">
        <f t="shared" si="88"/>
        <v>-0.4067366430758001</v>
      </c>
      <c r="R170" s="8">
        <f t="shared" si="89"/>
        <v>-0.91354545764260098</v>
      </c>
      <c r="S170" s="8">
        <f t="shared" si="66"/>
        <v>-0.43114084166034811</v>
      </c>
      <c r="T170" s="8">
        <f t="shared" si="67"/>
        <v>-0.96835818510115712</v>
      </c>
      <c r="U170" s="8">
        <f t="shared" si="68"/>
        <v>-0.98430267624343626</v>
      </c>
      <c r="V170" s="8">
        <f t="shared" si="69"/>
        <v>-2.2107800074950945</v>
      </c>
      <c r="W170" s="8">
        <f t="shared" si="70"/>
        <v>-1.5374645108265246</v>
      </c>
      <c r="X170" s="8">
        <f t="shared" si="71"/>
        <v>-3.4532018298890321</v>
      </c>
      <c r="Y170" s="8">
        <f t="shared" si="72"/>
        <v>-1.9197969553177767</v>
      </c>
      <c r="Z170" s="8">
        <f t="shared" si="73"/>
        <v>-4.3119345600730776</v>
      </c>
      <c r="AA170" s="8">
        <f t="shared" si="74"/>
        <v>-2.3021293998090284</v>
      </c>
      <c r="AB170" s="8">
        <f t="shared" si="75"/>
        <v>-5.1706672902571214</v>
      </c>
      <c r="AC170" s="8">
        <f t="shared" si="76"/>
        <v>-2.5787103171005725</v>
      </c>
      <c r="AD170" s="8">
        <f t="shared" si="77"/>
        <v>-5.7918782014540904</v>
      </c>
      <c r="AE170" s="8">
        <f t="shared" si="78"/>
        <v>-2.8552912343921166</v>
      </c>
      <c r="AF170" s="8">
        <f t="shared" si="79"/>
        <v>-6.4130891126510585</v>
      </c>
    </row>
    <row r="171" spans="1:32" x14ac:dyDescent="0.25">
      <c r="A171">
        <v>248</v>
      </c>
      <c r="B171" s="8">
        <f t="shared" si="59"/>
        <v>4.3284165449459371</v>
      </c>
      <c r="C171" s="8">
        <f t="shared" si="60"/>
        <v>-0.37460659341591229</v>
      </c>
      <c r="D171" s="8">
        <f t="shared" si="80"/>
        <v>-0.92718385456678731</v>
      </c>
      <c r="E171" s="8">
        <f t="shared" si="81"/>
        <v>-1.4984263736636458E-2</v>
      </c>
      <c r="F171" s="8">
        <f t="shared" si="82"/>
        <v>-3.7087354182671409E-2</v>
      </c>
      <c r="G171" s="8">
        <f t="shared" si="83"/>
        <v>-2.2476395604954704E-2</v>
      </c>
      <c r="H171" s="8">
        <f t="shared" si="84"/>
        <v>-5.5631031274007162E-2</v>
      </c>
      <c r="I171" s="8">
        <f t="shared" si="61"/>
        <v>-4.1206725275750318E-2</v>
      </c>
      <c r="J171" s="8">
        <f t="shared" si="62"/>
        <v>-0.10199022400234653</v>
      </c>
      <c r="K171" s="8">
        <f t="shared" si="63"/>
        <v>-5.9937054946545935E-2</v>
      </c>
      <c r="L171" s="8">
        <f t="shared" si="64"/>
        <v>-0.14834941673068588</v>
      </c>
      <c r="M171" s="8">
        <f t="shared" si="85"/>
        <v>-0.20603362637875175</v>
      </c>
      <c r="N171" s="8">
        <f t="shared" si="86"/>
        <v>-0.50995112001173293</v>
      </c>
      <c r="O171" s="8">
        <f t="shared" si="87"/>
        <v>-0.35213019781095756</v>
      </c>
      <c r="P171" s="8">
        <f t="shared" si="65"/>
        <v>-0.87155282329278005</v>
      </c>
      <c r="Q171" s="8">
        <f t="shared" si="88"/>
        <v>-0.37460659341591229</v>
      </c>
      <c r="R171" s="8">
        <f t="shared" si="89"/>
        <v>-0.92718385456678731</v>
      </c>
      <c r="S171" s="8">
        <f t="shared" si="66"/>
        <v>-0.39708298902086703</v>
      </c>
      <c r="T171" s="8">
        <f t="shared" si="67"/>
        <v>-0.98281488584079457</v>
      </c>
      <c r="U171" s="8">
        <f t="shared" si="68"/>
        <v>-0.90654795606650773</v>
      </c>
      <c r="V171" s="8">
        <f t="shared" si="69"/>
        <v>-2.2437849280516251</v>
      </c>
      <c r="W171" s="8">
        <f t="shared" si="70"/>
        <v>-1.4160129231121485</v>
      </c>
      <c r="X171" s="8">
        <f t="shared" si="71"/>
        <v>-3.5047549702624563</v>
      </c>
      <c r="Y171" s="8">
        <f t="shared" si="72"/>
        <v>-1.7681431209231062</v>
      </c>
      <c r="Z171" s="8">
        <f t="shared" si="73"/>
        <v>-4.3763077935552364</v>
      </c>
      <c r="AA171" s="8">
        <f t="shared" si="74"/>
        <v>-2.1202733187340637</v>
      </c>
      <c r="AB171" s="8">
        <f t="shared" si="75"/>
        <v>-5.2478606168480164</v>
      </c>
      <c r="AC171" s="8">
        <f t="shared" si="76"/>
        <v>-2.3750058022568838</v>
      </c>
      <c r="AD171" s="8">
        <f t="shared" si="77"/>
        <v>-5.8783456379534318</v>
      </c>
      <c r="AE171" s="8">
        <f t="shared" si="78"/>
        <v>-2.629738285779704</v>
      </c>
      <c r="AF171" s="8">
        <f t="shared" si="79"/>
        <v>-6.5088306590588463</v>
      </c>
    </row>
    <row r="172" spans="1:32" x14ac:dyDescent="0.25">
      <c r="A172">
        <v>250</v>
      </c>
      <c r="B172" s="8">
        <f t="shared" si="59"/>
        <v>4.3633231299858242</v>
      </c>
      <c r="C172" s="8">
        <f t="shared" si="60"/>
        <v>-0.34202014332566855</v>
      </c>
      <c r="D172" s="8">
        <f t="shared" si="80"/>
        <v>-0.93969262078590843</v>
      </c>
      <c r="E172" s="8">
        <f t="shared" si="81"/>
        <v>-1.3680805733026711E-2</v>
      </c>
      <c r="F172" s="8">
        <f t="shared" si="82"/>
        <v>-3.7587704831436253E-2</v>
      </c>
      <c r="G172" s="8">
        <f t="shared" si="83"/>
        <v>-2.0521208599540083E-2</v>
      </c>
      <c r="H172" s="8">
        <f t="shared" si="84"/>
        <v>-5.6381557247154428E-2</v>
      </c>
      <c r="I172" s="8">
        <f t="shared" si="61"/>
        <v>-3.7622215765823509E-2</v>
      </c>
      <c r="J172" s="8">
        <f t="shared" si="62"/>
        <v>-0.10336618828644985</v>
      </c>
      <c r="K172" s="8">
        <f t="shared" si="63"/>
        <v>-5.4723222932106942E-2</v>
      </c>
      <c r="L172" s="8">
        <f t="shared" si="64"/>
        <v>-0.15035081932574526</v>
      </c>
      <c r="M172" s="8">
        <f t="shared" si="85"/>
        <v>-0.18811107882911768</v>
      </c>
      <c r="N172" s="8">
        <f t="shared" si="86"/>
        <v>-0.51683094143224961</v>
      </c>
      <c r="O172" s="8">
        <f t="shared" si="87"/>
        <v>-0.32149893472612839</v>
      </c>
      <c r="P172" s="8">
        <f t="shared" si="65"/>
        <v>-0.88331106353875388</v>
      </c>
      <c r="Q172" s="8">
        <f t="shared" si="88"/>
        <v>-0.34202014332566855</v>
      </c>
      <c r="R172" s="8">
        <f t="shared" si="89"/>
        <v>-0.93969262078590843</v>
      </c>
      <c r="S172" s="8">
        <f t="shared" si="66"/>
        <v>-0.3625413519252087</v>
      </c>
      <c r="T172" s="8">
        <f t="shared" si="67"/>
        <v>-0.99607417803306297</v>
      </c>
      <c r="U172" s="8">
        <f t="shared" si="68"/>
        <v>-0.82768874684811788</v>
      </c>
      <c r="V172" s="8">
        <f t="shared" si="69"/>
        <v>-2.2740561423018981</v>
      </c>
      <c r="W172" s="8">
        <f t="shared" si="70"/>
        <v>-1.2928361417710272</v>
      </c>
      <c r="X172" s="8">
        <f t="shared" si="71"/>
        <v>-3.552038106570734</v>
      </c>
      <c r="Y172" s="8">
        <f t="shared" si="72"/>
        <v>-1.6143350764971558</v>
      </c>
      <c r="Z172" s="8">
        <f t="shared" si="73"/>
        <v>-4.4353491701094887</v>
      </c>
      <c r="AA172" s="8">
        <f t="shared" si="74"/>
        <v>-1.9358340112232839</v>
      </c>
      <c r="AB172" s="8">
        <f t="shared" si="75"/>
        <v>-5.3186602336482416</v>
      </c>
      <c r="AC172" s="8">
        <f t="shared" si="76"/>
        <v>-2.1684077086847386</v>
      </c>
      <c r="AD172" s="8">
        <f t="shared" si="77"/>
        <v>-5.9576512157826595</v>
      </c>
      <c r="AE172" s="8">
        <f t="shared" si="78"/>
        <v>-2.4009814061461929</v>
      </c>
      <c r="AF172" s="8">
        <f t="shared" si="79"/>
        <v>-6.5966421979170766</v>
      </c>
    </row>
    <row r="173" spans="1:32" x14ac:dyDescent="0.25">
      <c r="A173">
        <v>252</v>
      </c>
      <c r="B173" s="8">
        <f t="shared" si="59"/>
        <v>4.3982297150257104</v>
      </c>
      <c r="C173" s="8">
        <f t="shared" si="60"/>
        <v>-0.30901699437494756</v>
      </c>
      <c r="D173" s="8">
        <f t="shared" si="80"/>
        <v>-0.95105651629515353</v>
      </c>
      <c r="E173" s="8">
        <f t="shared" si="81"/>
        <v>-1.2360679774997874E-2</v>
      </c>
      <c r="F173" s="8">
        <f t="shared" si="82"/>
        <v>-3.8042260651806055E-2</v>
      </c>
      <c r="G173" s="8">
        <f t="shared" si="83"/>
        <v>-1.8541019662496827E-2</v>
      </c>
      <c r="H173" s="8">
        <f t="shared" si="84"/>
        <v>-5.7063390977709127E-2</v>
      </c>
      <c r="I173" s="8">
        <f t="shared" si="61"/>
        <v>-3.3991869381244204E-2</v>
      </c>
      <c r="J173" s="8">
        <f t="shared" si="62"/>
        <v>-0.10461621679246681</v>
      </c>
      <c r="K173" s="8">
        <f t="shared" si="63"/>
        <v>-4.9442719099991587E-2</v>
      </c>
      <c r="L173" s="8">
        <f t="shared" si="64"/>
        <v>-0.1521690426072245</v>
      </c>
      <c r="M173" s="8">
        <f t="shared" si="85"/>
        <v>-0.16995934690622114</v>
      </c>
      <c r="N173" s="8">
        <f t="shared" si="86"/>
        <v>-0.52308108396233433</v>
      </c>
      <c r="O173" s="8">
        <f t="shared" si="87"/>
        <v>-0.29047597471245068</v>
      </c>
      <c r="P173" s="8">
        <f t="shared" si="65"/>
        <v>-0.89399312531744424</v>
      </c>
      <c r="Q173" s="8">
        <f t="shared" si="88"/>
        <v>-0.30901699437494756</v>
      </c>
      <c r="R173" s="8">
        <f t="shared" si="89"/>
        <v>-0.95105651629515353</v>
      </c>
      <c r="S173" s="8">
        <f t="shared" si="66"/>
        <v>-0.32755801403744444</v>
      </c>
      <c r="T173" s="8">
        <f t="shared" si="67"/>
        <v>-1.0081199072728628</v>
      </c>
      <c r="U173" s="8">
        <f t="shared" si="68"/>
        <v>-0.74782112638737308</v>
      </c>
      <c r="V173" s="8">
        <f t="shared" si="69"/>
        <v>-2.3015567694342716</v>
      </c>
      <c r="W173" s="8">
        <f t="shared" si="70"/>
        <v>-1.1680842387373018</v>
      </c>
      <c r="X173" s="8">
        <f t="shared" si="71"/>
        <v>-3.5949936315956807</v>
      </c>
      <c r="Y173" s="8">
        <f t="shared" si="72"/>
        <v>-1.4585602134497526</v>
      </c>
      <c r="Z173" s="8">
        <f t="shared" si="73"/>
        <v>-4.4889867569131257</v>
      </c>
      <c r="AA173" s="8">
        <f t="shared" si="74"/>
        <v>-1.7490361881622032</v>
      </c>
      <c r="AB173" s="8">
        <f t="shared" si="75"/>
        <v>-5.3829798822305692</v>
      </c>
      <c r="AC173" s="8">
        <f t="shared" si="76"/>
        <v>-1.9591677443371676</v>
      </c>
      <c r="AD173" s="8">
        <f t="shared" si="77"/>
        <v>-6.0296983133112736</v>
      </c>
      <c r="AE173" s="8">
        <f t="shared" si="78"/>
        <v>-2.1692993005121317</v>
      </c>
      <c r="AF173" s="8">
        <f t="shared" si="79"/>
        <v>-6.6764167443919771</v>
      </c>
    </row>
    <row r="174" spans="1:32" x14ac:dyDescent="0.25">
      <c r="A174">
        <v>254</v>
      </c>
      <c r="B174" s="8">
        <f t="shared" si="59"/>
        <v>4.4331363000655974</v>
      </c>
      <c r="C174" s="8">
        <f t="shared" si="60"/>
        <v>-0.27563735581699889</v>
      </c>
      <c r="D174" s="8">
        <f t="shared" si="80"/>
        <v>-0.96126169593831901</v>
      </c>
      <c r="E174" s="8">
        <f t="shared" si="81"/>
        <v>-1.1025494232679931E-2</v>
      </c>
      <c r="F174" s="8">
        <f t="shared" si="82"/>
        <v>-3.8450467837532677E-2</v>
      </c>
      <c r="G174" s="8">
        <f t="shared" si="83"/>
        <v>-1.6538241349019909E-2</v>
      </c>
      <c r="H174" s="8">
        <f t="shared" si="84"/>
        <v>-5.7675701756299061E-2</v>
      </c>
      <c r="I174" s="8">
        <f t="shared" si="61"/>
        <v>-3.0320109139869853E-2</v>
      </c>
      <c r="J174" s="8">
        <f t="shared" si="62"/>
        <v>-0.10573878655321502</v>
      </c>
      <c r="K174" s="8">
        <f t="shared" si="63"/>
        <v>-4.4101976930719801E-2</v>
      </c>
      <c r="L174" s="8">
        <f t="shared" si="64"/>
        <v>-0.15380187135013096</v>
      </c>
      <c r="M174" s="8">
        <f t="shared" si="85"/>
        <v>-0.15160054569934936</v>
      </c>
      <c r="N174" s="8">
        <f t="shared" si="86"/>
        <v>-0.52869393276607535</v>
      </c>
      <c r="O174" s="8">
        <f t="shared" si="87"/>
        <v>-0.25909911446797895</v>
      </c>
      <c r="P174" s="8">
        <f t="shared" si="65"/>
        <v>-0.90358599418201979</v>
      </c>
      <c r="Q174" s="8">
        <f t="shared" si="88"/>
        <v>-0.27563735581699889</v>
      </c>
      <c r="R174" s="8">
        <f t="shared" si="89"/>
        <v>-0.96126169593831901</v>
      </c>
      <c r="S174" s="8">
        <f t="shared" si="66"/>
        <v>-0.29217559716601882</v>
      </c>
      <c r="T174" s="8">
        <f t="shared" si="67"/>
        <v>-1.0189373976946181</v>
      </c>
      <c r="U174" s="8">
        <f t="shared" si="68"/>
        <v>-0.6670424010771373</v>
      </c>
      <c r="V174" s="8">
        <f t="shared" si="69"/>
        <v>-2.3262533041707321</v>
      </c>
      <c r="W174" s="8">
        <f t="shared" si="70"/>
        <v>-1.0419092049882559</v>
      </c>
      <c r="X174" s="8">
        <f t="shared" si="71"/>
        <v>-3.6335692106468462</v>
      </c>
      <c r="Y174" s="8">
        <f t="shared" si="72"/>
        <v>-1.301008319456235</v>
      </c>
      <c r="Z174" s="8">
        <f t="shared" si="73"/>
        <v>-4.5371552048288661</v>
      </c>
      <c r="AA174" s="8">
        <f t="shared" si="74"/>
        <v>-1.5601074339242138</v>
      </c>
      <c r="AB174" s="8">
        <f t="shared" si="75"/>
        <v>-5.440741199010886</v>
      </c>
      <c r="AC174" s="8">
        <f t="shared" si="76"/>
        <v>-1.7475408358797728</v>
      </c>
      <c r="AD174" s="8">
        <f t="shared" si="77"/>
        <v>-6.0943991522489425</v>
      </c>
      <c r="AE174" s="8">
        <f t="shared" si="78"/>
        <v>-1.9349742378353321</v>
      </c>
      <c r="AF174" s="8">
        <f t="shared" si="79"/>
        <v>-6.7480571054869989</v>
      </c>
    </row>
    <row r="175" spans="1:32" x14ac:dyDescent="0.25">
      <c r="A175">
        <v>256</v>
      </c>
      <c r="B175" s="8">
        <f t="shared" ref="B175:B226" si="90">RADIANS(A175)</f>
        <v>4.4680428851054836</v>
      </c>
      <c r="C175" s="8">
        <f t="shared" si="60"/>
        <v>-0.24192189559966779</v>
      </c>
      <c r="D175" s="8">
        <f t="shared" si="80"/>
        <v>-0.97029572627599647</v>
      </c>
      <c r="E175" s="8">
        <f t="shared" si="81"/>
        <v>-9.6768758239866894E-3</v>
      </c>
      <c r="F175" s="8">
        <f t="shared" si="82"/>
        <v>-3.8811829051039776E-2</v>
      </c>
      <c r="G175" s="8">
        <f t="shared" si="83"/>
        <v>-1.4515313735980046E-2</v>
      </c>
      <c r="H175" s="8">
        <f t="shared" si="84"/>
        <v>-5.8217743576559705E-2</v>
      </c>
      <c r="I175" s="8">
        <f t="shared" si="61"/>
        <v>-2.6611408515963435E-2</v>
      </c>
      <c r="J175" s="8">
        <f t="shared" si="62"/>
        <v>-0.10673252989035953</v>
      </c>
      <c r="K175" s="8">
        <f t="shared" si="63"/>
        <v>-3.8707503295946827E-2</v>
      </c>
      <c r="L175" s="8">
        <f t="shared" si="64"/>
        <v>-0.15524731620415935</v>
      </c>
      <c r="M175" s="8">
        <f t="shared" si="85"/>
        <v>-0.13305704257981726</v>
      </c>
      <c r="N175" s="8">
        <f t="shared" si="86"/>
        <v>-0.53366264945179798</v>
      </c>
      <c r="O175" s="8">
        <f t="shared" si="87"/>
        <v>-0.2274065818636877</v>
      </c>
      <c r="P175" s="8">
        <f t="shared" si="65"/>
        <v>-0.91207798269943663</v>
      </c>
      <c r="Q175" s="8">
        <f t="shared" si="88"/>
        <v>-0.24192189559966779</v>
      </c>
      <c r="R175" s="8">
        <f t="shared" si="89"/>
        <v>-0.97029572627599647</v>
      </c>
      <c r="S175" s="8">
        <f t="shared" si="66"/>
        <v>-0.25643720933564784</v>
      </c>
      <c r="T175" s="8">
        <f t="shared" si="67"/>
        <v>-1.0285134698525562</v>
      </c>
      <c r="U175" s="8">
        <f t="shared" si="68"/>
        <v>-0.58545098735119605</v>
      </c>
      <c r="V175" s="8">
        <f t="shared" si="69"/>
        <v>-2.3481156575879112</v>
      </c>
      <c r="W175" s="8">
        <f t="shared" si="70"/>
        <v>-0.91446476536674426</v>
      </c>
      <c r="X175" s="8">
        <f t="shared" si="71"/>
        <v>-3.6677178453232671</v>
      </c>
      <c r="Y175" s="8">
        <f t="shared" si="72"/>
        <v>-1.141871347230432</v>
      </c>
      <c r="Z175" s="8">
        <f t="shared" si="73"/>
        <v>-4.5797958280227036</v>
      </c>
      <c r="AA175" s="8">
        <f t="shared" si="74"/>
        <v>-1.3692779290941197</v>
      </c>
      <c r="AB175" s="8">
        <f t="shared" si="75"/>
        <v>-5.4918738107221401</v>
      </c>
      <c r="AC175" s="8">
        <f t="shared" si="76"/>
        <v>-1.5337848181018938</v>
      </c>
      <c r="AD175" s="8">
        <f t="shared" si="77"/>
        <v>-6.1516749045898171</v>
      </c>
      <c r="AE175" s="8">
        <f t="shared" si="78"/>
        <v>-1.6982917071096677</v>
      </c>
      <c r="AF175" s="8">
        <f t="shared" si="79"/>
        <v>-6.8114759984574951</v>
      </c>
    </row>
    <row r="176" spans="1:32" x14ac:dyDescent="0.25">
      <c r="A176">
        <v>258</v>
      </c>
      <c r="B176" s="8">
        <f t="shared" si="90"/>
        <v>4.5029494701453698</v>
      </c>
      <c r="C176" s="8">
        <f t="shared" ref="C176:C227" si="91">COS(B176)</f>
        <v>-0.20791169081775979</v>
      </c>
      <c r="D176" s="8">
        <f t="shared" si="80"/>
        <v>-0.97814760073380558</v>
      </c>
      <c r="E176" s="8">
        <f t="shared" si="81"/>
        <v>-8.3164676327103729E-3</v>
      </c>
      <c r="F176" s="8">
        <f t="shared" si="82"/>
        <v>-3.9125904029352135E-2</v>
      </c>
      <c r="G176" s="8">
        <f t="shared" si="83"/>
        <v>-1.2474701449065569E-2</v>
      </c>
      <c r="H176" s="8">
        <f t="shared" si="84"/>
        <v>-5.8688856044028251E-2</v>
      </c>
      <c r="I176" s="8">
        <f t="shared" ref="I176:I227" si="92">I$19*$C176</f>
        <v>-2.2870285989953561E-2</v>
      </c>
      <c r="J176" s="8">
        <f t="shared" ref="J176:J227" si="93">I$19*$D176</f>
        <v>-0.10759623608071853</v>
      </c>
      <c r="K176" s="8">
        <f t="shared" ref="K176:K227" si="94">K$19*$C176</f>
        <v>-3.3265870530841547E-2</v>
      </c>
      <c r="L176" s="8">
        <f t="shared" ref="L176:L227" si="95">K$19*$D176</f>
        <v>-0.15650361611740882</v>
      </c>
      <c r="M176" s="8">
        <f t="shared" si="85"/>
        <v>-0.11435142994976787</v>
      </c>
      <c r="N176" s="8">
        <f t="shared" si="86"/>
        <v>-0.537981180403593</v>
      </c>
      <c r="O176" s="8">
        <f t="shared" si="87"/>
        <v>-0.19543698936869419</v>
      </c>
      <c r="P176" s="8">
        <f t="shared" ref="P176:P227" si="96">K$20*$D176</f>
        <v>-0.91945874468977717</v>
      </c>
      <c r="Q176" s="8">
        <f t="shared" si="88"/>
        <v>-0.20791169081775979</v>
      </c>
      <c r="R176" s="8">
        <f t="shared" si="89"/>
        <v>-0.97814760073380558</v>
      </c>
      <c r="S176" s="8">
        <f t="shared" ref="S176:S227" si="97">K$21*$C176</f>
        <v>-0.22038639226682538</v>
      </c>
      <c r="T176" s="8">
        <f t="shared" ref="T176:T227" si="98">K$21*$D176</f>
        <v>-1.0368364567778339</v>
      </c>
      <c r="U176" s="8">
        <f t="shared" ref="U176:U227" si="99">I$22*$C176</f>
        <v>-0.50314629177897863</v>
      </c>
      <c r="V176" s="8">
        <f t="shared" ref="V176:V227" si="100">I$22*$D176</f>
        <v>-2.3671171937758095</v>
      </c>
      <c r="W176" s="8">
        <f t="shared" ref="W176:W227" si="101">K$22*$C176</f>
        <v>-0.78590619129113204</v>
      </c>
      <c r="X176" s="8">
        <f t="shared" ref="X176:X227" si="102">K$22*$D176</f>
        <v>-3.6973979307737852</v>
      </c>
      <c r="Y176" s="8">
        <f t="shared" ref="Y176:Y227" si="103">I$23*$C176</f>
        <v>-0.98134318065982629</v>
      </c>
      <c r="Z176" s="8">
        <f t="shared" ref="Z176:Z227" si="104">I$23*$D176</f>
        <v>-4.6168566754635627</v>
      </c>
      <c r="AA176" s="8">
        <f t="shared" ref="AA176:AA227" si="105">K$23*$C176</f>
        <v>-1.1767801700285203</v>
      </c>
      <c r="AB176" s="8">
        <f t="shared" ref="AB176:AB227" si="106">K$23*$D176</f>
        <v>-5.5363154201533398</v>
      </c>
      <c r="AC176" s="8">
        <f t="shared" ref="AC176:AC227" si="107">I$24*$C176</f>
        <v>-1.3181601197845971</v>
      </c>
      <c r="AD176" s="8">
        <f t="shared" ref="AD176:AD227" si="108">I$24*$D176</f>
        <v>-6.2014557886523276</v>
      </c>
      <c r="AE176" s="8">
        <f t="shared" ref="AE176:AE227" si="109">K$24*$C176</f>
        <v>-1.4595400695406737</v>
      </c>
      <c r="AF176" s="8">
        <f t="shared" ref="AF176:AF227" si="110">K$24*$D176</f>
        <v>-6.8665961571513146</v>
      </c>
    </row>
    <row r="177" spans="1:32" x14ac:dyDescent="0.25">
      <c r="A177">
        <v>260</v>
      </c>
      <c r="B177" s="8">
        <f t="shared" si="90"/>
        <v>4.5378560551852569</v>
      </c>
      <c r="C177" s="8">
        <f t="shared" si="91"/>
        <v>-0.17364817766693033</v>
      </c>
      <c r="D177" s="8">
        <f t="shared" si="80"/>
        <v>-0.98480775301220802</v>
      </c>
      <c r="E177" s="8">
        <f t="shared" si="81"/>
        <v>-6.9459271066771976E-3</v>
      </c>
      <c r="F177" s="8">
        <f t="shared" si="82"/>
        <v>-3.939231012048823E-2</v>
      </c>
      <c r="G177" s="8">
        <f t="shared" si="83"/>
        <v>-1.0418890660015804E-2</v>
      </c>
      <c r="H177" s="8">
        <f t="shared" si="84"/>
        <v>-5.9088465180732394E-2</v>
      </c>
      <c r="I177" s="8">
        <f t="shared" si="92"/>
        <v>-1.9101299543362323E-2</v>
      </c>
      <c r="J177" s="8">
        <f t="shared" si="93"/>
        <v>-0.1083288528313428</v>
      </c>
      <c r="K177" s="8">
        <f t="shared" si="94"/>
        <v>-2.7783708426708839E-2</v>
      </c>
      <c r="L177" s="8">
        <f t="shared" si="95"/>
        <v>-0.1575692404819532</v>
      </c>
      <c r="M177" s="8">
        <f t="shared" si="85"/>
        <v>-9.5506497716811675E-2</v>
      </c>
      <c r="N177" s="8">
        <f t="shared" si="86"/>
        <v>-0.54164426415671429</v>
      </c>
      <c r="O177" s="8">
        <f t="shared" si="87"/>
        <v>-0.1632292870069145</v>
      </c>
      <c r="P177" s="8">
        <f t="shared" si="96"/>
        <v>-0.9257192878314755</v>
      </c>
      <c r="Q177" s="8">
        <f t="shared" si="88"/>
        <v>-0.17364817766693033</v>
      </c>
      <c r="R177" s="8">
        <f t="shared" si="89"/>
        <v>-0.98480775301220802</v>
      </c>
      <c r="S177" s="8">
        <f t="shared" si="97"/>
        <v>-0.18406706832694616</v>
      </c>
      <c r="T177" s="8">
        <f t="shared" si="98"/>
        <v>-1.0438962181929405</v>
      </c>
      <c r="U177" s="8">
        <f t="shared" si="99"/>
        <v>-0.42022858995397139</v>
      </c>
      <c r="V177" s="8">
        <f t="shared" si="100"/>
        <v>-2.3832347622895433</v>
      </c>
      <c r="W177" s="8">
        <f t="shared" si="101"/>
        <v>-0.65639011158099669</v>
      </c>
      <c r="X177" s="8">
        <f t="shared" si="102"/>
        <v>-3.7225733063861464</v>
      </c>
      <c r="Y177" s="8">
        <f t="shared" si="103"/>
        <v>-0.81961939858791122</v>
      </c>
      <c r="Z177" s="8">
        <f t="shared" si="104"/>
        <v>-4.6482925942176223</v>
      </c>
      <c r="AA177" s="8">
        <f t="shared" si="105"/>
        <v>-0.98284868559482574</v>
      </c>
      <c r="AB177" s="8">
        <f t="shared" si="106"/>
        <v>-5.5740118820490974</v>
      </c>
      <c r="AC177" s="8">
        <f t="shared" si="107"/>
        <v>-1.1009294464083383</v>
      </c>
      <c r="AD177" s="8">
        <f t="shared" si="108"/>
        <v>-6.2436811540973984</v>
      </c>
      <c r="AE177" s="8">
        <f t="shared" si="109"/>
        <v>-1.2190102072218509</v>
      </c>
      <c r="AF177" s="8">
        <f t="shared" si="110"/>
        <v>-6.9133504261456995</v>
      </c>
    </row>
    <row r="178" spans="1:32" x14ac:dyDescent="0.25">
      <c r="A178">
        <v>262</v>
      </c>
      <c r="B178" s="8">
        <f t="shared" si="90"/>
        <v>4.5727626402251431</v>
      </c>
      <c r="C178" s="8">
        <f t="shared" si="91"/>
        <v>-0.13917310096006583</v>
      </c>
      <c r="D178" s="8">
        <f t="shared" si="80"/>
        <v>-0.99026806874157025</v>
      </c>
      <c r="E178" s="8">
        <f t="shared" si="81"/>
        <v>-5.5669240384026205E-3</v>
      </c>
      <c r="F178" s="8">
        <f t="shared" si="82"/>
        <v>-3.9610722749662722E-2</v>
      </c>
      <c r="G178" s="8">
        <f t="shared" si="83"/>
        <v>-8.3503860576039386E-3</v>
      </c>
      <c r="H178" s="8">
        <f t="shared" si="84"/>
        <v>-5.9416084124494131E-2</v>
      </c>
      <c r="I178" s="8">
        <f t="shared" si="92"/>
        <v>-1.530904110560723E-2</v>
      </c>
      <c r="J178" s="8">
        <f t="shared" si="93"/>
        <v>-0.10892948756157264</v>
      </c>
      <c r="K178" s="8">
        <f t="shared" si="94"/>
        <v>-2.226769615361052E-2</v>
      </c>
      <c r="L178" s="8">
        <f t="shared" si="95"/>
        <v>-0.15844289099865116</v>
      </c>
      <c r="M178" s="8">
        <f t="shared" si="85"/>
        <v>-7.6545205528036189E-2</v>
      </c>
      <c r="N178" s="8">
        <f t="shared" si="86"/>
        <v>-0.54464743780786362</v>
      </c>
      <c r="O178" s="8">
        <f t="shared" si="87"/>
        <v>-0.13082271490246186</v>
      </c>
      <c r="P178" s="8">
        <f t="shared" si="96"/>
        <v>-0.93085198461707597</v>
      </c>
      <c r="Q178" s="8">
        <f t="shared" si="88"/>
        <v>-0.13917310096006583</v>
      </c>
      <c r="R178" s="8">
        <f t="shared" si="89"/>
        <v>-0.99026806874157025</v>
      </c>
      <c r="S178" s="8">
        <f t="shared" si="97"/>
        <v>-0.14752348701766979</v>
      </c>
      <c r="T178" s="8">
        <f t="shared" si="98"/>
        <v>-1.0496841528660645</v>
      </c>
      <c r="U178" s="8">
        <f t="shared" si="99"/>
        <v>-0.33679890432335929</v>
      </c>
      <c r="V178" s="8">
        <f t="shared" si="100"/>
        <v>-2.3964487263545999</v>
      </c>
      <c r="W178" s="8">
        <f t="shared" si="101"/>
        <v>-0.52607432162904888</v>
      </c>
      <c r="X178" s="8">
        <f t="shared" si="102"/>
        <v>-3.743213299843136</v>
      </c>
      <c r="Y178" s="8">
        <f t="shared" si="103"/>
        <v>-0.65689703653151077</v>
      </c>
      <c r="Z178" s="8">
        <f t="shared" si="104"/>
        <v>-4.6740652844602124</v>
      </c>
      <c r="AA178" s="8">
        <f t="shared" si="105"/>
        <v>-0.78771975143397255</v>
      </c>
      <c r="AB178" s="8">
        <f t="shared" si="106"/>
        <v>-5.6049172690772879</v>
      </c>
      <c r="AC178" s="8">
        <f t="shared" si="107"/>
        <v>-0.88235746008681737</v>
      </c>
      <c r="AD178" s="8">
        <f t="shared" si="108"/>
        <v>-6.2782995558215555</v>
      </c>
      <c r="AE178" s="8">
        <f t="shared" si="109"/>
        <v>-0.97699516873966208</v>
      </c>
      <c r="AF178" s="8">
        <f t="shared" si="110"/>
        <v>-6.9516818425658231</v>
      </c>
    </row>
    <row r="179" spans="1:32" x14ac:dyDescent="0.25">
      <c r="A179">
        <v>264</v>
      </c>
      <c r="B179" s="8">
        <f t="shared" si="90"/>
        <v>4.6076692252650302</v>
      </c>
      <c r="C179" s="8">
        <f t="shared" si="91"/>
        <v>-0.10452846326765336</v>
      </c>
      <c r="D179" s="8">
        <f t="shared" si="80"/>
        <v>-0.9945218953682734</v>
      </c>
      <c r="E179" s="8">
        <f t="shared" si="81"/>
        <v>-4.1811385307061249E-3</v>
      </c>
      <c r="F179" s="8">
        <f t="shared" si="82"/>
        <v>-3.9780875814730846E-2</v>
      </c>
      <c r="G179" s="8">
        <f t="shared" si="83"/>
        <v>-6.271707796059193E-3</v>
      </c>
      <c r="H179" s="8">
        <f t="shared" si="84"/>
        <v>-5.9671313722096317E-2</v>
      </c>
      <c r="I179" s="8">
        <f t="shared" si="92"/>
        <v>-1.1498130959441862E-2</v>
      </c>
      <c r="J179" s="8">
        <f t="shared" si="93"/>
        <v>-0.10939740849051</v>
      </c>
      <c r="K179" s="8">
        <f t="shared" si="94"/>
        <v>-1.6724554122824531E-2</v>
      </c>
      <c r="L179" s="8">
        <f t="shared" si="95"/>
        <v>-0.15912350325892366</v>
      </c>
      <c r="M179" s="8">
        <f t="shared" si="85"/>
        <v>-5.7490654797209342E-2</v>
      </c>
      <c r="N179" s="8">
        <f t="shared" si="86"/>
        <v>-0.54698704245255025</v>
      </c>
      <c r="O179" s="8">
        <f t="shared" si="87"/>
        <v>-9.8256755471594154E-2</v>
      </c>
      <c r="P179" s="8">
        <f t="shared" si="96"/>
        <v>-0.93485058164617696</v>
      </c>
      <c r="Q179" s="8">
        <f t="shared" si="88"/>
        <v>-0.10452846326765336</v>
      </c>
      <c r="R179" s="8">
        <f t="shared" si="89"/>
        <v>-0.9945218953682734</v>
      </c>
      <c r="S179" s="8">
        <f t="shared" si="97"/>
        <v>-0.11080017106371257</v>
      </c>
      <c r="T179" s="8">
        <f t="shared" si="98"/>
        <v>-1.0541932090903698</v>
      </c>
      <c r="U179" s="8">
        <f t="shared" si="99"/>
        <v>-0.25295888110772113</v>
      </c>
      <c r="V179" s="8">
        <f t="shared" si="100"/>
        <v>-2.4067429867912216</v>
      </c>
      <c r="W179" s="8">
        <f t="shared" si="101"/>
        <v>-0.39511759115172973</v>
      </c>
      <c r="X179" s="8">
        <f t="shared" si="102"/>
        <v>-3.7592927644920735</v>
      </c>
      <c r="Y179" s="8">
        <f t="shared" si="103"/>
        <v>-0.49337434662332391</v>
      </c>
      <c r="Z179" s="8">
        <f t="shared" si="104"/>
        <v>-4.6941433461382509</v>
      </c>
      <c r="AA179" s="8">
        <f t="shared" si="105"/>
        <v>-0.59163110209491798</v>
      </c>
      <c r="AB179" s="8">
        <f t="shared" si="106"/>
        <v>-5.6289939277844274</v>
      </c>
      <c r="AC179" s="8">
        <f t="shared" si="107"/>
        <v>-0.66271045711692234</v>
      </c>
      <c r="AD179" s="8">
        <f t="shared" si="108"/>
        <v>-6.3052688166348529</v>
      </c>
      <c r="AE179" s="8">
        <f t="shared" si="109"/>
        <v>-0.73378981213892658</v>
      </c>
      <c r="AF179" s="8">
        <f t="shared" si="110"/>
        <v>-6.9815437054852785</v>
      </c>
    </row>
    <row r="180" spans="1:32" x14ac:dyDescent="0.25">
      <c r="A180">
        <v>266</v>
      </c>
      <c r="B180" s="8">
        <f t="shared" si="90"/>
        <v>4.6425758103049164</v>
      </c>
      <c r="C180" s="8">
        <f t="shared" si="91"/>
        <v>-6.975647374412558E-2</v>
      </c>
      <c r="D180" s="8">
        <f t="shared" si="80"/>
        <v>-0.9975640502598242</v>
      </c>
      <c r="E180" s="8">
        <f t="shared" si="81"/>
        <v>-2.790258949765017E-3</v>
      </c>
      <c r="F180" s="8">
        <f t="shared" si="82"/>
        <v>-3.9902562010392877E-2</v>
      </c>
      <c r="G180" s="8">
        <f t="shared" si="83"/>
        <v>-4.1853884246475289E-3</v>
      </c>
      <c r="H180" s="8">
        <f t="shared" si="84"/>
        <v>-5.9853843015589367E-2</v>
      </c>
      <c r="I180" s="8">
        <f t="shared" si="92"/>
        <v>-7.6732121118538079E-3</v>
      </c>
      <c r="J180" s="8">
        <f t="shared" si="93"/>
        <v>-0.10973204552858058</v>
      </c>
      <c r="K180" s="8">
        <f t="shared" si="94"/>
        <v>-1.1161035799060087E-2</v>
      </c>
      <c r="L180" s="8">
        <f t="shared" si="95"/>
        <v>-0.15961024804157178</v>
      </c>
      <c r="M180" s="8">
        <f t="shared" si="85"/>
        <v>-3.8366060559269062E-2</v>
      </c>
      <c r="N180" s="8">
        <f t="shared" si="86"/>
        <v>-0.54866022764290323</v>
      </c>
      <c r="O180" s="8">
        <f t="shared" si="87"/>
        <v>-6.5571085319478042E-2</v>
      </c>
      <c r="P180" s="8">
        <f t="shared" si="96"/>
        <v>-0.93771020724423471</v>
      </c>
      <c r="Q180" s="8">
        <f t="shared" si="88"/>
        <v>-6.975647374412558E-2</v>
      </c>
      <c r="R180" s="8">
        <f t="shared" si="89"/>
        <v>-0.9975640502598242</v>
      </c>
      <c r="S180" s="8">
        <f t="shared" si="97"/>
        <v>-7.3941862168773118E-2</v>
      </c>
      <c r="T180" s="8">
        <f t="shared" si="98"/>
        <v>-1.0574178932754137</v>
      </c>
      <c r="U180" s="8">
        <f t="shared" si="99"/>
        <v>-0.16881066646078391</v>
      </c>
      <c r="V180" s="8">
        <f t="shared" si="100"/>
        <v>-2.4141050016287746</v>
      </c>
      <c r="W180" s="8">
        <f t="shared" si="101"/>
        <v>-0.26367947075279469</v>
      </c>
      <c r="X180" s="8">
        <f t="shared" si="102"/>
        <v>-3.7707921099821355</v>
      </c>
      <c r="Y180" s="8">
        <f t="shared" si="103"/>
        <v>-0.32925055607227277</v>
      </c>
      <c r="Z180" s="8">
        <f t="shared" si="104"/>
        <v>-4.7085023172263707</v>
      </c>
      <c r="AA180" s="8">
        <f t="shared" si="105"/>
        <v>-0.3948216413917508</v>
      </c>
      <c r="AB180" s="8">
        <f t="shared" si="106"/>
        <v>-5.646212524470605</v>
      </c>
      <c r="AC180" s="8">
        <f t="shared" si="107"/>
        <v>-0.44225604353775616</v>
      </c>
      <c r="AD180" s="8">
        <f t="shared" si="108"/>
        <v>-6.3245560786472854</v>
      </c>
      <c r="AE180" s="8">
        <f t="shared" si="109"/>
        <v>-0.48969044568376152</v>
      </c>
      <c r="AF180" s="8">
        <f t="shared" si="110"/>
        <v>-7.0028996328239659</v>
      </c>
    </row>
    <row r="181" spans="1:32" x14ac:dyDescent="0.25">
      <c r="A181">
        <v>268</v>
      </c>
      <c r="B181" s="8">
        <f t="shared" si="90"/>
        <v>4.6774823953448035</v>
      </c>
      <c r="C181" s="8">
        <f t="shared" si="91"/>
        <v>-3.4899496702500761E-2</v>
      </c>
      <c r="D181" s="8">
        <f t="shared" si="80"/>
        <v>-0.99939082701909576</v>
      </c>
      <c r="E181" s="8">
        <f t="shared" si="81"/>
        <v>-1.3959798681000273E-3</v>
      </c>
      <c r="F181" s="8">
        <f t="shared" si="82"/>
        <v>-3.9975633080763739E-2</v>
      </c>
      <c r="G181" s="8">
        <f t="shared" si="83"/>
        <v>-2.0939698021500428E-3</v>
      </c>
      <c r="H181" s="8">
        <f t="shared" si="84"/>
        <v>-5.9963449621145658E-2</v>
      </c>
      <c r="I181" s="8">
        <f t="shared" si="92"/>
        <v>-3.8389446372750807E-3</v>
      </c>
      <c r="J181" s="8">
        <f t="shared" si="93"/>
        <v>-0.10993299097210045</v>
      </c>
      <c r="K181" s="8">
        <f t="shared" si="94"/>
        <v>-5.5839194724001187E-3</v>
      </c>
      <c r="L181" s="8">
        <f t="shared" si="95"/>
        <v>-0.15990253232305524</v>
      </c>
      <c r="M181" s="8">
        <f t="shared" si="85"/>
        <v>-1.9194723186375415E-2</v>
      </c>
      <c r="N181" s="8">
        <f t="shared" si="86"/>
        <v>-0.5496649548605026</v>
      </c>
      <c r="O181" s="8">
        <f t="shared" si="87"/>
        <v>-3.2805526900350712E-2</v>
      </c>
      <c r="P181" s="8">
        <f t="shared" si="96"/>
        <v>-0.93942737739795001</v>
      </c>
      <c r="Q181" s="8">
        <f t="shared" si="88"/>
        <v>-3.4899496702500761E-2</v>
      </c>
      <c r="R181" s="8">
        <f t="shared" si="89"/>
        <v>-0.99939082701909576</v>
      </c>
      <c r="S181" s="8">
        <f t="shared" si="97"/>
        <v>-3.699346650465081E-2</v>
      </c>
      <c r="T181" s="8">
        <f t="shared" si="98"/>
        <v>-1.0593542766402415</v>
      </c>
      <c r="U181" s="8">
        <f t="shared" si="99"/>
        <v>-8.4456782020051843E-2</v>
      </c>
      <c r="V181" s="8">
        <f t="shared" si="100"/>
        <v>-2.4185258013862119</v>
      </c>
      <c r="W181" s="8">
        <f t="shared" si="101"/>
        <v>-0.13192009753545289</v>
      </c>
      <c r="X181" s="8">
        <f t="shared" si="102"/>
        <v>-3.777697326132182</v>
      </c>
      <c r="Y181" s="8">
        <f t="shared" si="103"/>
        <v>-0.1647256244358036</v>
      </c>
      <c r="Z181" s="8">
        <f t="shared" si="104"/>
        <v>-4.7171247035301329</v>
      </c>
      <c r="AA181" s="8">
        <f t="shared" si="105"/>
        <v>-0.19753115133615431</v>
      </c>
      <c r="AB181" s="8">
        <f t="shared" si="106"/>
        <v>-5.6565520809280825</v>
      </c>
      <c r="AC181" s="8">
        <f t="shared" si="107"/>
        <v>-0.22126280909385482</v>
      </c>
      <c r="AD181" s="8">
        <f t="shared" si="108"/>
        <v>-6.3361378433010671</v>
      </c>
      <c r="AE181" s="8">
        <f t="shared" si="109"/>
        <v>-0.24499446685155532</v>
      </c>
      <c r="AF181" s="8">
        <f t="shared" si="110"/>
        <v>-7.0157236056740517</v>
      </c>
    </row>
    <row r="182" spans="1:32" x14ac:dyDescent="0.25">
      <c r="A182">
        <v>270</v>
      </c>
      <c r="B182" s="8">
        <f t="shared" si="90"/>
        <v>4.7123889803846897</v>
      </c>
      <c r="C182" s="8">
        <f t="shared" si="91"/>
        <v>-1.83772268236293E-16</v>
      </c>
      <c r="D182" s="8">
        <f t="shared" si="80"/>
        <v>-1</v>
      </c>
      <c r="E182" s="8">
        <f t="shared" si="81"/>
        <v>-7.3508907294517043E-18</v>
      </c>
      <c r="F182" s="8">
        <f t="shared" si="82"/>
        <v>-3.9999999999999911E-2</v>
      </c>
      <c r="G182" s="8">
        <f t="shared" si="83"/>
        <v>-1.1026336094177565E-17</v>
      </c>
      <c r="H182" s="8">
        <f t="shared" si="84"/>
        <v>-5.9999999999999915E-2</v>
      </c>
      <c r="I182" s="8">
        <f t="shared" si="92"/>
        <v>-2.0214949505992214E-17</v>
      </c>
      <c r="J182" s="8">
        <f t="shared" si="93"/>
        <v>-0.10999999999999992</v>
      </c>
      <c r="K182" s="8">
        <f t="shared" si="94"/>
        <v>-2.9403562917806867E-17</v>
      </c>
      <c r="L182" s="8">
        <f t="shared" si="95"/>
        <v>-0.15999999999999992</v>
      </c>
      <c r="M182" s="8">
        <f t="shared" si="85"/>
        <v>-1.0107474752996114E-16</v>
      </c>
      <c r="N182" s="8">
        <f t="shared" si="86"/>
        <v>-0.54999999999999993</v>
      </c>
      <c r="O182" s="8">
        <f t="shared" si="87"/>
        <v>-1.7274593214211542E-16</v>
      </c>
      <c r="P182" s="8">
        <f t="shared" si="96"/>
        <v>-0.94</v>
      </c>
      <c r="Q182" s="8">
        <f t="shared" si="88"/>
        <v>-1.83772268236293E-16</v>
      </c>
      <c r="R182" s="8">
        <f t="shared" si="89"/>
        <v>-1</v>
      </c>
      <c r="S182" s="8">
        <f t="shared" si="97"/>
        <v>-1.9479860433047059E-16</v>
      </c>
      <c r="T182" s="8">
        <f t="shared" si="98"/>
        <v>-1.06</v>
      </c>
      <c r="U182" s="8">
        <f t="shared" si="99"/>
        <v>-4.4472888913182902E-16</v>
      </c>
      <c r="V182" s="8">
        <f t="shared" si="100"/>
        <v>-2.42</v>
      </c>
      <c r="W182" s="8">
        <f t="shared" si="101"/>
        <v>-6.9465917393318759E-16</v>
      </c>
      <c r="X182" s="8">
        <f t="shared" si="102"/>
        <v>-3.7800000000000002</v>
      </c>
      <c r="Y182" s="8">
        <f t="shared" si="103"/>
        <v>-8.6740510607530313E-16</v>
      </c>
      <c r="Z182" s="8">
        <f t="shared" si="104"/>
        <v>-4.7200000000000006</v>
      </c>
      <c r="AA182" s="8">
        <f t="shared" si="105"/>
        <v>-1.0401510382174185E-15</v>
      </c>
      <c r="AB182" s="8">
        <f t="shared" si="106"/>
        <v>-5.66</v>
      </c>
      <c r="AC182" s="8">
        <f t="shared" si="107"/>
        <v>-1.1651161806180976E-15</v>
      </c>
      <c r="AD182" s="8">
        <f t="shared" si="108"/>
        <v>-6.34</v>
      </c>
      <c r="AE182" s="8">
        <f t="shared" si="109"/>
        <v>-1.2900813230187768E-15</v>
      </c>
      <c r="AF182" s="8">
        <f t="shared" si="110"/>
        <v>-7.02</v>
      </c>
    </row>
    <row r="183" spans="1:32" x14ac:dyDescent="0.25">
      <c r="A183">
        <v>272</v>
      </c>
      <c r="B183" s="8">
        <f t="shared" si="90"/>
        <v>4.7472955654245768</v>
      </c>
      <c r="C183" s="8">
        <f t="shared" si="91"/>
        <v>3.4899496702501281E-2</v>
      </c>
      <c r="D183" s="8">
        <f t="shared" si="80"/>
        <v>-0.99939082701909576</v>
      </c>
      <c r="E183" s="8">
        <f t="shared" si="81"/>
        <v>1.3959798681000481E-3</v>
      </c>
      <c r="F183" s="8">
        <f t="shared" si="82"/>
        <v>-3.9975633080763739E-2</v>
      </c>
      <c r="G183" s="8">
        <f t="shared" si="83"/>
        <v>2.093969802150074E-3</v>
      </c>
      <c r="H183" s="8">
        <f t="shared" si="84"/>
        <v>-5.9963449621145658E-2</v>
      </c>
      <c r="I183" s="8">
        <f t="shared" si="92"/>
        <v>3.838944637275138E-3</v>
      </c>
      <c r="J183" s="8">
        <f t="shared" si="93"/>
        <v>-0.10993299097210045</v>
      </c>
      <c r="K183" s="8">
        <f t="shared" si="94"/>
        <v>5.583919472400202E-3</v>
      </c>
      <c r="L183" s="8">
        <f t="shared" si="95"/>
        <v>-0.15990253232305524</v>
      </c>
      <c r="M183" s="8">
        <f t="shared" si="85"/>
        <v>1.9194723186375703E-2</v>
      </c>
      <c r="N183" s="8">
        <f t="shared" si="86"/>
        <v>-0.5496649548605026</v>
      </c>
      <c r="O183" s="8">
        <f t="shared" si="87"/>
        <v>3.2805526900351205E-2</v>
      </c>
      <c r="P183" s="8">
        <f t="shared" si="96"/>
        <v>-0.93942737739795001</v>
      </c>
      <c r="Q183" s="8">
        <f t="shared" si="88"/>
        <v>3.4899496702501281E-2</v>
      </c>
      <c r="R183" s="8">
        <f t="shared" si="89"/>
        <v>-0.99939082701909576</v>
      </c>
      <c r="S183" s="8">
        <f t="shared" si="97"/>
        <v>3.6993466504651358E-2</v>
      </c>
      <c r="T183" s="8">
        <f t="shared" si="98"/>
        <v>-1.0593542766402415</v>
      </c>
      <c r="U183" s="8">
        <f t="shared" si="99"/>
        <v>8.4456782020053092E-2</v>
      </c>
      <c r="V183" s="8">
        <f t="shared" si="100"/>
        <v>-2.4185258013862119</v>
      </c>
      <c r="W183" s="8">
        <f t="shared" si="101"/>
        <v>0.13192009753545486</v>
      </c>
      <c r="X183" s="8">
        <f t="shared" si="102"/>
        <v>-3.777697326132182</v>
      </c>
      <c r="Y183" s="8">
        <f t="shared" si="103"/>
        <v>0.16472562443580607</v>
      </c>
      <c r="Z183" s="8">
        <f t="shared" si="104"/>
        <v>-4.7171247035301329</v>
      </c>
      <c r="AA183" s="8">
        <f t="shared" si="105"/>
        <v>0.19753115133615726</v>
      </c>
      <c r="AB183" s="8">
        <f t="shared" si="106"/>
        <v>-5.6565520809280825</v>
      </c>
      <c r="AC183" s="8">
        <f t="shared" si="107"/>
        <v>0.22126280909385812</v>
      </c>
      <c r="AD183" s="8">
        <f t="shared" si="108"/>
        <v>-6.3361378433010671</v>
      </c>
      <c r="AE183" s="8">
        <f t="shared" si="109"/>
        <v>0.24499446685155898</v>
      </c>
      <c r="AF183" s="8">
        <f t="shared" si="110"/>
        <v>-7.0157236056740517</v>
      </c>
    </row>
    <row r="184" spans="1:32" x14ac:dyDescent="0.25">
      <c r="A184">
        <v>274</v>
      </c>
      <c r="B184" s="8">
        <f t="shared" si="90"/>
        <v>4.782202150464463</v>
      </c>
      <c r="C184" s="8">
        <f t="shared" si="91"/>
        <v>6.9756473744125219E-2</v>
      </c>
      <c r="D184" s="8">
        <f t="shared" si="80"/>
        <v>-0.99756405025982431</v>
      </c>
      <c r="E184" s="8">
        <f t="shared" si="81"/>
        <v>2.7902589497650026E-3</v>
      </c>
      <c r="F184" s="8">
        <f t="shared" si="82"/>
        <v>-3.9902562010392884E-2</v>
      </c>
      <c r="G184" s="8">
        <f t="shared" si="83"/>
        <v>4.1853884246475072E-3</v>
      </c>
      <c r="H184" s="8">
        <f t="shared" si="84"/>
        <v>-5.9853843015589374E-2</v>
      </c>
      <c r="I184" s="8">
        <f t="shared" si="92"/>
        <v>7.673212111853768E-3</v>
      </c>
      <c r="J184" s="8">
        <f t="shared" si="93"/>
        <v>-0.1097320455285806</v>
      </c>
      <c r="K184" s="8">
        <f t="shared" si="94"/>
        <v>1.116103579906003E-2</v>
      </c>
      <c r="L184" s="8">
        <f t="shared" si="95"/>
        <v>-0.15961024804157181</v>
      </c>
      <c r="M184" s="8">
        <f t="shared" si="85"/>
        <v>3.8366060559268868E-2</v>
      </c>
      <c r="N184" s="8">
        <f t="shared" si="86"/>
        <v>-0.54866022764290334</v>
      </c>
      <c r="O184" s="8">
        <f t="shared" si="87"/>
        <v>6.5571085319477695E-2</v>
      </c>
      <c r="P184" s="8">
        <f t="shared" si="96"/>
        <v>-0.93771020724423482</v>
      </c>
      <c r="Q184" s="8">
        <f t="shared" si="88"/>
        <v>6.9756473744125219E-2</v>
      </c>
      <c r="R184" s="8">
        <f t="shared" si="89"/>
        <v>-0.99756405025982431</v>
      </c>
      <c r="S184" s="8">
        <f t="shared" si="97"/>
        <v>7.3941862168772743E-2</v>
      </c>
      <c r="T184" s="8">
        <f t="shared" si="98"/>
        <v>-1.0574178932754139</v>
      </c>
      <c r="U184" s="8">
        <f t="shared" si="99"/>
        <v>0.16881066646078302</v>
      </c>
      <c r="V184" s="8">
        <f t="shared" si="100"/>
        <v>-2.4141050016287746</v>
      </c>
      <c r="W184" s="8">
        <f t="shared" si="101"/>
        <v>0.26367947075279335</v>
      </c>
      <c r="X184" s="8">
        <f t="shared" si="102"/>
        <v>-3.770792109982136</v>
      </c>
      <c r="Y184" s="8">
        <f t="shared" si="103"/>
        <v>0.32925055607227111</v>
      </c>
      <c r="Z184" s="8">
        <f t="shared" si="104"/>
        <v>-4.7085023172263716</v>
      </c>
      <c r="AA184" s="8">
        <f t="shared" si="105"/>
        <v>0.39482164139174875</v>
      </c>
      <c r="AB184" s="8">
        <f t="shared" si="106"/>
        <v>-5.6462125244706058</v>
      </c>
      <c r="AC184" s="8">
        <f t="shared" si="107"/>
        <v>0.44225604353775388</v>
      </c>
      <c r="AD184" s="8">
        <f t="shared" si="108"/>
        <v>-6.3245560786472863</v>
      </c>
      <c r="AE184" s="8">
        <f t="shared" si="109"/>
        <v>0.48969044568375902</v>
      </c>
      <c r="AF184" s="8">
        <f t="shared" si="110"/>
        <v>-7.0028996328239659</v>
      </c>
    </row>
    <row r="185" spans="1:32" x14ac:dyDescent="0.25">
      <c r="A185">
        <v>276</v>
      </c>
      <c r="B185" s="8">
        <f t="shared" si="90"/>
        <v>4.8171087355043491</v>
      </c>
      <c r="C185" s="8">
        <f t="shared" si="91"/>
        <v>0.10452846326765299</v>
      </c>
      <c r="D185" s="8">
        <f t="shared" si="80"/>
        <v>-0.9945218953682734</v>
      </c>
      <c r="E185" s="8">
        <f t="shared" si="81"/>
        <v>4.1811385307061102E-3</v>
      </c>
      <c r="F185" s="8">
        <f t="shared" si="82"/>
        <v>-3.9780875814730846E-2</v>
      </c>
      <c r="G185" s="8">
        <f t="shared" si="83"/>
        <v>6.2717077960591705E-3</v>
      </c>
      <c r="H185" s="8">
        <f t="shared" si="84"/>
        <v>-5.9671313722096317E-2</v>
      </c>
      <c r="I185" s="8">
        <f t="shared" si="92"/>
        <v>1.149813095944182E-2</v>
      </c>
      <c r="J185" s="8">
        <f t="shared" si="93"/>
        <v>-0.10939740849051</v>
      </c>
      <c r="K185" s="8">
        <f t="shared" si="94"/>
        <v>1.6724554122824468E-2</v>
      </c>
      <c r="L185" s="8">
        <f t="shared" si="95"/>
        <v>-0.15912350325892366</v>
      </c>
      <c r="M185" s="8">
        <f t="shared" si="85"/>
        <v>5.7490654797209134E-2</v>
      </c>
      <c r="N185" s="8">
        <f t="shared" si="86"/>
        <v>-0.54698704245255025</v>
      </c>
      <c r="O185" s="8">
        <f t="shared" si="87"/>
        <v>9.8256755471593807E-2</v>
      </c>
      <c r="P185" s="8">
        <f t="shared" si="96"/>
        <v>-0.93485058164617696</v>
      </c>
      <c r="Q185" s="8">
        <f t="shared" si="88"/>
        <v>0.10452846326765299</v>
      </c>
      <c r="R185" s="8">
        <f t="shared" si="89"/>
        <v>-0.9945218953682734</v>
      </c>
      <c r="S185" s="8">
        <f t="shared" si="97"/>
        <v>0.11080017106371216</v>
      </c>
      <c r="T185" s="8">
        <f t="shared" si="98"/>
        <v>-1.0541932090903698</v>
      </c>
      <c r="U185" s="8">
        <f t="shared" si="99"/>
        <v>0.25295888110772019</v>
      </c>
      <c r="V185" s="8">
        <f t="shared" si="100"/>
        <v>-2.4067429867912216</v>
      </c>
      <c r="W185" s="8">
        <f t="shared" si="101"/>
        <v>0.39511759115172829</v>
      </c>
      <c r="X185" s="8">
        <f t="shared" si="102"/>
        <v>-3.7592927644920735</v>
      </c>
      <c r="Y185" s="8">
        <f t="shared" si="103"/>
        <v>0.49337434662332214</v>
      </c>
      <c r="Z185" s="8">
        <f t="shared" si="104"/>
        <v>-4.6941433461382509</v>
      </c>
      <c r="AA185" s="8">
        <f t="shared" si="105"/>
        <v>0.59163110209491587</v>
      </c>
      <c r="AB185" s="8">
        <f t="shared" si="106"/>
        <v>-5.6289939277844274</v>
      </c>
      <c r="AC185" s="8">
        <f t="shared" si="107"/>
        <v>0.66271045711691989</v>
      </c>
      <c r="AD185" s="8">
        <f t="shared" si="108"/>
        <v>-6.3052688166348529</v>
      </c>
      <c r="AE185" s="8">
        <f t="shared" si="109"/>
        <v>0.73378981213892391</v>
      </c>
      <c r="AF185" s="8">
        <f t="shared" si="110"/>
        <v>-6.9815437054852785</v>
      </c>
    </row>
    <row r="186" spans="1:32" x14ac:dyDescent="0.25">
      <c r="A186">
        <v>278</v>
      </c>
      <c r="B186" s="8">
        <f t="shared" si="90"/>
        <v>4.8520153205442362</v>
      </c>
      <c r="C186" s="8">
        <f t="shared" si="91"/>
        <v>0.13917310096006547</v>
      </c>
      <c r="D186" s="8">
        <f t="shared" ref="D186:D227" si="111">SIN(B186)</f>
        <v>-0.99026806874157036</v>
      </c>
      <c r="E186" s="8">
        <f t="shared" ref="E186:E227" si="112">I$18*C186</f>
        <v>5.5669240384026058E-3</v>
      </c>
      <c r="F186" s="8">
        <f t="shared" ref="F186:F227" si="113">I$18*D186</f>
        <v>-3.9610722749662729E-2</v>
      </c>
      <c r="G186" s="8">
        <f t="shared" ref="G186:G227" si="114">K$18*$C186</f>
        <v>8.350386057603916E-3</v>
      </c>
      <c r="H186" s="8">
        <f t="shared" ref="H186:H227" si="115">K$18*$D186</f>
        <v>-5.9416084124494138E-2</v>
      </c>
      <c r="I186" s="8">
        <f t="shared" si="92"/>
        <v>1.530904110560719E-2</v>
      </c>
      <c r="J186" s="8">
        <f t="shared" si="93"/>
        <v>-0.10892948756157265</v>
      </c>
      <c r="K186" s="8">
        <f t="shared" si="94"/>
        <v>2.2267696153610465E-2</v>
      </c>
      <c r="L186" s="8">
        <f t="shared" si="95"/>
        <v>-0.15844289099865119</v>
      </c>
      <c r="M186" s="8">
        <f t="shared" ref="M186:M227" si="116">I$20*$C186</f>
        <v>7.6545205528035995E-2</v>
      </c>
      <c r="N186" s="8">
        <f t="shared" ref="N186:N227" si="117">I$20*$D186</f>
        <v>-0.54464743780786362</v>
      </c>
      <c r="O186" s="8">
        <f t="shared" ref="O186:O227" si="118">K$20*$C186</f>
        <v>0.13082271490246153</v>
      </c>
      <c r="P186" s="8">
        <f t="shared" si="96"/>
        <v>-0.93085198461707608</v>
      </c>
      <c r="Q186" s="8">
        <f t="shared" ref="Q186:Q227" si="119">I$21*$C186</f>
        <v>0.13917310096006547</v>
      </c>
      <c r="R186" s="8">
        <f t="shared" ref="R186:R227" si="120">I$21*$D186</f>
        <v>-0.99026806874157036</v>
      </c>
      <c r="S186" s="8">
        <f t="shared" si="97"/>
        <v>0.1475234870176694</v>
      </c>
      <c r="T186" s="8">
        <f t="shared" si="98"/>
        <v>-1.0496841528660645</v>
      </c>
      <c r="U186" s="8">
        <f t="shared" si="99"/>
        <v>0.33679890432335841</v>
      </c>
      <c r="V186" s="8">
        <f t="shared" si="100"/>
        <v>-2.3964487263546004</v>
      </c>
      <c r="W186" s="8">
        <f t="shared" si="101"/>
        <v>0.52607432162904755</v>
      </c>
      <c r="X186" s="8">
        <f t="shared" si="102"/>
        <v>-3.743213299843136</v>
      </c>
      <c r="Y186" s="8">
        <f t="shared" si="103"/>
        <v>0.6568970365315091</v>
      </c>
      <c r="Z186" s="8">
        <f t="shared" si="104"/>
        <v>-4.6740652844602124</v>
      </c>
      <c r="AA186" s="8">
        <f t="shared" si="105"/>
        <v>0.78771975143397055</v>
      </c>
      <c r="AB186" s="8">
        <f t="shared" si="106"/>
        <v>-5.6049172690772888</v>
      </c>
      <c r="AC186" s="8">
        <f t="shared" si="107"/>
        <v>0.88235746008681504</v>
      </c>
      <c r="AD186" s="8">
        <f t="shared" si="108"/>
        <v>-6.2782995558215555</v>
      </c>
      <c r="AE186" s="8">
        <f t="shared" si="109"/>
        <v>0.97699516873965953</v>
      </c>
      <c r="AF186" s="8">
        <f t="shared" si="110"/>
        <v>-6.9516818425658231</v>
      </c>
    </row>
    <row r="187" spans="1:32" x14ac:dyDescent="0.25">
      <c r="A187">
        <v>280</v>
      </c>
      <c r="B187" s="8">
        <f t="shared" si="90"/>
        <v>4.8869219055841224</v>
      </c>
      <c r="C187" s="8">
        <f t="shared" si="91"/>
        <v>0.17364817766692997</v>
      </c>
      <c r="D187" s="8">
        <f t="shared" si="111"/>
        <v>-0.98480775301220813</v>
      </c>
      <c r="E187" s="8">
        <f t="shared" si="112"/>
        <v>6.9459271066771829E-3</v>
      </c>
      <c r="F187" s="8">
        <f t="shared" si="113"/>
        <v>-3.9392310120488237E-2</v>
      </c>
      <c r="G187" s="8">
        <f t="shared" si="114"/>
        <v>1.0418890660015783E-2</v>
      </c>
      <c r="H187" s="8">
        <f t="shared" si="115"/>
        <v>-5.9088465180732401E-2</v>
      </c>
      <c r="I187" s="8">
        <f t="shared" si="92"/>
        <v>1.9101299543362281E-2</v>
      </c>
      <c r="J187" s="8">
        <f t="shared" si="93"/>
        <v>-0.10832885283134282</v>
      </c>
      <c r="K187" s="8">
        <f t="shared" si="94"/>
        <v>2.778370842670878E-2</v>
      </c>
      <c r="L187" s="8">
        <f t="shared" si="95"/>
        <v>-0.15756924048195323</v>
      </c>
      <c r="M187" s="8">
        <f t="shared" si="116"/>
        <v>9.5506497716811467E-2</v>
      </c>
      <c r="N187" s="8">
        <f t="shared" si="117"/>
        <v>-0.54164426415671441</v>
      </c>
      <c r="O187" s="8">
        <f t="shared" si="118"/>
        <v>0.16322928700691416</v>
      </c>
      <c r="P187" s="8">
        <f t="shared" si="96"/>
        <v>-0.92571928783147561</v>
      </c>
      <c r="Q187" s="8">
        <f t="shared" si="119"/>
        <v>0.17364817766692997</v>
      </c>
      <c r="R187" s="8">
        <f t="shared" si="120"/>
        <v>-0.98480775301220813</v>
      </c>
      <c r="S187" s="8">
        <f t="shared" si="97"/>
        <v>0.18406706832694578</v>
      </c>
      <c r="T187" s="8">
        <f t="shared" si="98"/>
        <v>-1.0438962181929408</v>
      </c>
      <c r="U187" s="8">
        <f t="shared" si="99"/>
        <v>0.4202285899539705</v>
      </c>
      <c r="V187" s="8">
        <f t="shared" si="100"/>
        <v>-2.3832347622895438</v>
      </c>
      <c r="W187" s="8">
        <f t="shared" si="101"/>
        <v>0.65639011158099536</v>
      </c>
      <c r="X187" s="8">
        <f t="shared" si="102"/>
        <v>-3.7225733063861468</v>
      </c>
      <c r="Y187" s="8">
        <f t="shared" si="103"/>
        <v>0.81961939858790955</v>
      </c>
      <c r="Z187" s="8">
        <f t="shared" si="104"/>
        <v>-4.6482925942176232</v>
      </c>
      <c r="AA187" s="8">
        <f t="shared" si="105"/>
        <v>0.98284868559482363</v>
      </c>
      <c r="AB187" s="8">
        <f t="shared" si="106"/>
        <v>-5.5740118820490983</v>
      </c>
      <c r="AC187" s="8">
        <f t="shared" si="107"/>
        <v>1.1009294464083359</v>
      </c>
      <c r="AD187" s="8">
        <f t="shared" si="108"/>
        <v>-6.2436811540973993</v>
      </c>
      <c r="AE187" s="8">
        <f t="shared" si="109"/>
        <v>1.2190102072218483</v>
      </c>
      <c r="AF187" s="8">
        <f t="shared" si="110"/>
        <v>-6.9133504261457004</v>
      </c>
    </row>
    <row r="188" spans="1:32" x14ac:dyDescent="0.25">
      <c r="A188">
        <v>282</v>
      </c>
      <c r="B188" s="8">
        <f t="shared" si="90"/>
        <v>4.9218284906240095</v>
      </c>
      <c r="C188" s="8">
        <f t="shared" si="91"/>
        <v>0.20791169081775943</v>
      </c>
      <c r="D188" s="8">
        <f t="shared" si="111"/>
        <v>-0.97814760073380558</v>
      </c>
      <c r="E188" s="8">
        <f t="shared" si="112"/>
        <v>8.3164676327103591E-3</v>
      </c>
      <c r="F188" s="8">
        <f t="shared" si="113"/>
        <v>-3.9125904029352135E-2</v>
      </c>
      <c r="G188" s="8">
        <f t="shared" si="114"/>
        <v>1.2474701449065548E-2</v>
      </c>
      <c r="H188" s="8">
        <f t="shared" si="115"/>
        <v>-5.8688856044028251E-2</v>
      </c>
      <c r="I188" s="8">
        <f t="shared" si="92"/>
        <v>2.2870285989953519E-2</v>
      </c>
      <c r="J188" s="8">
        <f t="shared" si="93"/>
        <v>-0.10759623608071853</v>
      </c>
      <c r="K188" s="8">
        <f t="shared" si="94"/>
        <v>3.3265870530841492E-2</v>
      </c>
      <c r="L188" s="8">
        <f t="shared" si="95"/>
        <v>-0.15650361611740882</v>
      </c>
      <c r="M188" s="8">
        <f t="shared" si="116"/>
        <v>0.11435142994976767</v>
      </c>
      <c r="N188" s="8">
        <f t="shared" si="117"/>
        <v>-0.537981180403593</v>
      </c>
      <c r="O188" s="8">
        <f t="shared" si="118"/>
        <v>0.19543698936869386</v>
      </c>
      <c r="P188" s="8">
        <f t="shared" si="96"/>
        <v>-0.91945874468977717</v>
      </c>
      <c r="Q188" s="8">
        <f t="shared" si="119"/>
        <v>0.20791169081775943</v>
      </c>
      <c r="R188" s="8">
        <f t="shared" si="120"/>
        <v>-0.97814760073380558</v>
      </c>
      <c r="S188" s="8">
        <f t="shared" si="97"/>
        <v>0.22038639226682499</v>
      </c>
      <c r="T188" s="8">
        <f t="shared" si="98"/>
        <v>-1.0368364567778339</v>
      </c>
      <c r="U188" s="8">
        <f t="shared" si="99"/>
        <v>0.50314629177897785</v>
      </c>
      <c r="V188" s="8">
        <f t="shared" si="100"/>
        <v>-2.3671171937758095</v>
      </c>
      <c r="W188" s="8">
        <f t="shared" si="101"/>
        <v>0.78590619129113071</v>
      </c>
      <c r="X188" s="8">
        <f t="shared" si="102"/>
        <v>-3.6973979307737852</v>
      </c>
      <c r="Y188" s="8">
        <f t="shared" si="103"/>
        <v>0.98134318065982462</v>
      </c>
      <c r="Z188" s="8">
        <f t="shared" si="104"/>
        <v>-4.6168566754635627</v>
      </c>
      <c r="AA188" s="8">
        <f t="shared" si="105"/>
        <v>1.1767801700285183</v>
      </c>
      <c r="AB188" s="8">
        <f t="shared" si="106"/>
        <v>-5.5363154201533398</v>
      </c>
      <c r="AC188" s="8">
        <f t="shared" si="107"/>
        <v>1.3181601197845947</v>
      </c>
      <c r="AD188" s="8">
        <f t="shared" si="108"/>
        <v>-6.2014557886523276</v>
      </c>
      <c r="AE188" s="8">
        <f t="shared" si="109"/>
        <v>1.4595400695406711</v>
      </c>
      <c r="AF188" s="8">
        <f t="shared" si="110"/>
        <v>-6.8665961571513146</v>
      </c>
    </row>
    <row r="189" spans="1:32" x14ac:dyDescent="0.25">
      <c r="A189">
        <v>284</v>
      </c>
      <c r="B189" s="8">
        <f t="shared" si="90"/>
        <v>4.9567350756638957</v>
      </c>
      <c r="C189" s="8">
        <f t="shared" si="91"/>
        <v>0.24192189559966745</v>
      </c>
      <c r="D189" s="8">
        <f t="shared" si="111"/>
        <v>-0.97029572627599658</v>
      </c>
      <c r="E189" s="8">
        <f t="shared" si="112"/>
        <v>9.6768758239866772E-3</v>
      </c>
      <c r="F189" s="8">
        <f t="shared" si="113"/>
        <v>-3.8811829051039776E-2</v>
      </c>
      <c r="G189" s="8">
        <f t="shared" si="114"/>
        <v>1.4515313735980027E-2</v>
      </c>
      <c r="H189" s="8">
        <f t="shared" si="115"/>
        <v>-5.8217743576559712E-2</v>
      </c>
      <c r="I189" s="8">
        <f t="shared" si="92"/>
        <v>2.66114085159634E-2</v>
      </c>
      <c r="J189" s="8">
        <f t="shared" si="93"/>
        <v>-0.10673252989035954</v>
      </c>
      <c r="K189" s="8">
        <f t="shared" si="94"/>
        <v>3.8707503295946771E-2</v>
      </c>
      <c r="L189" s="8">
        <f t="shared" si="95"/>
        <v>-0.15524731620415938</v>
      </c>
      <c r="M189" s="8">
        <f t="shared" si="116"/>
        <v>0.13305704257981707</v>
      </c>
      <c r="N189" s="8">
        <f t="shared" si="117"/>
        <v>-0.53366264945179809</v>
      </c>
      <c r="O189" s="8">
        <f t="shared" si="118"/>
        <v>0.2274065818636874</v>
      </c>
      <c r="P189" s="8">
        <f t="shared" si="96"/>
        <v>-0.91207798269943674</v>
      </c>
      <c r="Q189" s="8">
        <f t="shared" si="119"/>
        <v>0.24192189559966745</v>
      </c>
      <c r="R189" s="8">
        <f t="shared" si="120"/>
        <v>-0.97029572627599658</v>
      </c>
      <c r="S189" s="8">
        <f t="shared" si="97"/>
        <v>0.25643720933564751</v>
      </c>
      <c r="T189" s="8">
        <f t="shared" si="98"/>
        <v>-1.0285134698525564</v>
      </c>
      <c r="U189" s="8">
        <f t="shared" si="99"/>
        <v>0.58545098735119527</v>
      </c>
      <c r="V189" s="8">
        <f t="shared" si="100"/>
        <v>-2.3481156575879116</v>
      </c>
      <c r="W189" s="8">
        <f t="shared" si="101"/>
        <v>0.91446476536674304</v>
      </c>
      <c r="X189" s="8">
        <f t="shared" si="102"/>
        <v>-3.6677178453232675</v>
      </c>
      <c r="Y189" s="8">
        <f t="shared" si="103"/>
        <v>1.1418713472304305</v>
      </c>
      <c r="Z189" s="8">
        <f t="shared" si="104"/>
        <v>-4.5797958280227045</v>
      </c>
      <c r="AA189" s="8">
        <f t="shared" si="105"/>
        <v>1.3692779290941177</v>
      </c>
      <c r="AB189" s="8">
        <f t="shared" si="106"/>
        <v>-5.491873810722141</v>
      </c>
      <c r="AC189" s="8">
        <f t="shared" si="107"/>
        <v>1.5337848181018916</v>
      </c>
      <c r="AD189" s="8">
        <f t="shared" si="108"/>
        <v>-6.151674904589818</v>
      </c>
      <c r="AE189" s="8">
        <f t="shared" si="109"/>
        <v>1.6982917071096655</v>
      </c>
      <c r="AF189" s="8">
        <f t="shared" si="110"/>
        <v>-6.811475998457496</v>
      </c>
    </row>
    <row r="190" spans="1:32" x14ac:dyDescent="0.25">
      <c r="A190">
        <v>286</v>
      </c>
      <c r="B190" s="8">
        <f t="shared" si="90"/>
        <v>4.9916416607037828</v>
      </c>
      <c r="C190" s="8">
        <f t="shared" si="91"/>
        <v>0.27563735581699939</v>
      </c>
      <c r="D190" s="8">
        <f t="shared" si="111"/>
        <v>-0.96126169593831878</v>
      </c>
      <c r="E190" s="8">
        <f t="shared" si="112"/>
        <v>1.102549423267995E-2</v>
      </c>
      <c r="F190" s="8">
        <f t="shared" si="113"/>
        <v>-3.8450467837532663E-2</v>
      </c>
      <c r="G190" s="8">
        <f t="shared" si="114"/>
        <v>1.653824134901994E-2</v>
      </c>
      <c r="H190" s="8">
        <f t="shared" si="115"/>
        <v>-5.7675701756299047E-2</v>
      </c>
      <c r="I190" s="8">
        <f t="shared" si="92"/>
        <v>3.0320109139869909E-2</v>
      </c>
      <c r="J190" s="8">
        <f t="shared" si="93"/>
        <v>-0.10573878655321499</v>
      </c>
      <c r="K190" s="8">
        <f t="shared" si="94"/>
        <v>4.4101976930719877E-2</v>
      </c>
      <c r="L190" s="8">
        <f t="shared" si="95"/>
        <v>-0.15380187135013093</v>
      </c>
      <c r="M190" s="8">
        <f t="shared" si="116"/>
        <v>0.15160054569934964</v>
      </c>
      <c r="N190" s="8">
        <f t="shared" si="117"/>
        <v>-0.52869393276607524</v>
      </c>
      <c r="O190" s="8">
        <f t="shared" si="118"/>
        <v>0.2590991144679794</v>
      </c>
      <c r="P190" s="8">
        <f t="shared" si="96"/>
        <v>-0.90358599418201957</v>
      </c>
      <c r="Q190" s="8">
        <f t="shared" si="119"/>
        <v>0.27563735581699939</v>
      </c>
      <c r="R190" s="8">
        <f t="shared" si="120"/>
        <v>-0.96126169593831878</v>
      </c>
      <c r="S190" s="8">
        <f t="shared" si="97"/>
        <v>0.29217559716601937</v>
      </c>
      <c r="T190" s="8">
        <f t="shared" si="98"/>
        <v>-1.0189373976946179</v>
      </c>
      <c r="U190" s="8">
        <f t="shared" si="99"/>
        <v>0.66704240107713852</v>
      </c>
      <c r="V190" s="8">
        <f t="shared" si="100"/>
        <v>-2.3262533041707312</v>
      </c>
      <c r="W190" s="8">
        <f t="shared" si="101"/>
        <v>1.0419092049882577</v>
      </c>
      <c r="X190" s="8">
        <f t="shared" si="102"/>
        <v>-3.6335692106468453</v>
      </c>
      <c r="Y190" s="8">
        <f t="shared" si="103"/>
        <v>1.3010083194562372</v>
      </c>
      <c r="Z190" s="8">
        <f t="shared" si="104"/>
        <v>-4.5371552048288653</v>
      </c>
      <c r="AA190" s="8">
        <f t="shared" si="105"/>
        <v>1.5601074339242165</v>
      </c>
      <c r="AB190" s="8">
        <f t="shared" si="106"/>
        <v>-5.4407411990108843</v>
      </c>
      <c r="AC190" s="8">
        <f t="shared" si="107"/>
        <v>1.7475408358797762</v>
      </c>
      <c r="AD190" s="8">
        <f t="shared" si="108"/>
        <v>-6.0943991522489407</v>
      </c>
      <c r="AE190" s="8">
        <f t="shared" si="109"/>
        <v>1.9349742378353356</v>
      </c>
      <c r="AF190" s="8">
        <f t="shared" si="110"/>
        <v>-6.7480571054869971</v>
      </c>
    </row>
    <row r="191" spans="1:32" x14ac:dyDescent="0.25">
      <c r="A191">
        <v>288</v>
      </c>
      <c r="B191" s="8">
        <f t="shared" si="90"/>
        <v>5.026548245743669</v>
      </c>
      <c r="C191" s="8">
        <f t="shared" si="91"/>
        <v>0.30901699437494723</v>
      </c>
      <c r="D191" s="8">
        <f t="shared" si="111"/>
        <v>-0.95105651629515364</v>
      </c>
      <c r="E191" s="8">
        <f t="shared" si="112"/>
        <v>1.2360679774997862E-2</v>
      </c>
      <c r="F191" s="8">
        <f t="shared" si="113"/>
        <v>-3.8042260651806062E-2</v>
      </c>
      <c r="G191" s="8">
        <f t="shared" si="114"/>
        <v>1.8541019662496806E-2</v>
      </c>
      <c r="H191" s="8">
        <f t="shared" si="115"/>
        <v>-5.7063390977709134E-2</v>
      </c>
      <c r="I191" s="8">
        <f t="shared" si="92"/>
        <v>3.3991869381244169E-2</v>
      </c>
      <c r="J191" s="8">
        <f t="shared" si="93"/>
        <v>-0.10461621679246683</v>
      </c>
      <c r="K191" s="8">
        <f t="shared" si="94"/>
        <v>4.9442719099991532E-2</v>
      </c>
      <c r="L191" s="8">
        <f t="shared" si="95"/>
        <v>-0.1521690426072245</v>
      </c>
      <c r="M191" s="8">
        <f t="shared" si="116"/>
        <v>0.16995934690622094</v>
      </c>
      <c r="N191" s="8">
        <f t="shared" si="117"/>
        <v>-0.52308108396233444</v>
      </c>
      <c r="O191" s="8">
        <f t="shared" si="118"/>
        <v>0.2904759747124504</v>
      </c>
      <c r="P191" s="8">
        <f t="shared" si="96"/>
        <v>-0.89399312531744435</v>
      </c>
      <c r="Q191" s="8">
        <f t="shared" si="119"/>
        <v>0.30901699437494723</v>
      </c>
      <c r="R191" s="8">
        <f t="shared" si="120"/>
        <v>-0.95105651629515364</v>
      </c>
      <c r="S191" s="8">
        <f t="shared" si="97"/>
        <v>0.32755801403744406</v>
      </c>
      <c r="T191" s="8">
        <f t="shared" si="98"/>
        <v>-1.0081199072728628</v>
      </c>
      <c r="U191" s="8">
        <f t="shared" si="99"/>
        <v>0.7478211263873723</v>
      </c>
      <c r="V191" s="8">
        <f t="shared" si="100"/>
        <v>-2.3015567694342716</v>
      </c>
      <c r="W191" s="8">
        <f t="shared" si="101"/>
        <v>1.1680842387373005</v>
      </c>
      <c r="X191" s="8">
        <f t="shared" si="102"/>
        <v>-3.5949936315956812</v>
      </c>
      <c r="Y191" s="8">
        <f t="shared" si="103"/>
        <v>1.4585602134497511</v>
      </c>
      <c r="Z191" s="8">
        <f t="shared" si="104"/>
        <v>-4.4889867569131257</v>
      </c>
      <c r="AA191" s="8">
        <f t="shared" si="105"/>
        <v>1.7490361881622014</v>
      </c>
      <c r="AB191" s="8">
        <f t="shared" si="106"/>
        <v>-5.3829798822305701</v>
      </c>
      <c r="AC191" s="8">
        <f t="shared" si="107"/>
        <v>1.9591677443371653</v>
      </c>
      <c r="AD191" s="8">
        <f t="shared" si="108"/>
        <v>-6.0296983133112736</v>
      </c>
      <c r="AE191" s="8">
        <f t="shared" si="109"/>
        <v>2.1692993005121295</v>
      </c>
      <c r="AF191" s="8">
        <f t="shared" si="110"/>
        <v>-6.676416744391978</v>
      </c>
    </row>
    <row r="192" spans="1:32" x14ac:dyDescent="0.25">
      <c r="A192">
        <v>290</v>
      </c>
      <c r="B192" s="8">
        <f t="shared" si="90"/>
        <v>5.0614548307835561</v>
      </c>
      <c r="C192" s="8">
        <f t="shared" si="91"/>
        <v>0.34202014332566899</v>
      </c>
      <c r="D192" s="8">
        <f t="shared" si="111"/>
        <v>-0.93969262078590832</v>
      </c>
      <c r="E192" s="8">
        <f t="shared" si="112"/>
        <v>1.3680805733026729E-2</v>
      </c>
      <c r="F192" s="8">
        <f t="shared" si="113"/>
        <v>-3.7587704831436246E-2</v>
      </c>
      <c r="G192" s="8">
        <f t="shared" si="114"/>
        <v>2.0521208599540111E-2</v>
      </c>
      <c r="H192" s="8">
        <f t="shared" si="115"/>
        <v>-5.6381557247154421E-2</v>
      </c>
      <c r="I192" s="8">
        <f t="shared" si="92"/>
        <v>3.7622215765823558E-2</v>
      </c>
      <c r="J192" s="8">
        <f t="shared" si="93"/>
        <v>-0.10336618828644983</v>
      </c>
      <c r="K192" s="8">
        <f t="shared" si="94"/>
        <v>5.4723222932107012E-2</v>
      </c>
      <c r="L192" s="8">
        <f t="shared" si="95"/>
        <v>-0.15035081932574526</v>
      </c>
      <c r="M192" s="8">
        <f t="shared" si="116"/>
        <v>0.18811107882911793</v>
      </c>
      <c r="N192" s="8">
        <f t="shared" si="117"/>
        <v>-0.5168309414322495</v>
      </c>
      <c r="O192" s="8">
        <f t="shared" si="118"/>
        <v>0.32149893472612884</v>
      </c>
      <c r="P192" s="8">
        <f t="shared" si="96"/>
        <v>-0.88331106353875377</v>
      </c>
      <c r="Q192" s="8">
        <f t="shared" si="119"/>
        <v>0.34202014332566899</v>
      </c>
      <c r="R192" s="8">
        <f t="shared" si="120"/>
        <v>-0.93969262078590832</v>
      </c>
      <c r="S192" s="8">
        <f t="shared" si="97"/>
        <v>0.36254135192520914</v>
      </c>
      <c r="T192" s="8">
        <f t="shared" si="98"/>
        <v>-0.99607417803306286</v>
      </c>
      <c r="U192" s="8">
        <f t="shared" si="99"/>
        <v>0.82768874684811888</v>
      </c>
      <c r="V192" s="8">
        <f t="shared" si="100"/>
        <v>-2.2740561423018981</v>
      </c>
      <c r="W192" s="8">
        <f t="shared" si="101"/>
        <v>1.2928361417710288</v>
      </c>
      <c r="X192" s="8">
        <f t="shared" si="102"/>
        <v>-3.5520381065707336</v>
      </c>
      <c r="Y192" s="8">
        <f t="shared" si="103"/>
        <v>1.6143350764971578</v>
      </c>
      <c r="Z192" s="8">
        <f t="shared" si="104"/>
        <v>-4.4353491701094878</v>
      </c>
      <c r="AA192" s="8">
        <f t="shared" si="105"/>
        <v>1.9358340112232866</v>
      </c>
      <c r="AB192" s="8">
        <f t="shared" si="106"/>
        <v>-5.3186602336482416</v>
      </c>
      <c r="AC192" s="8">
        <f t="shared" si="107"/>
        <v>2.1684077086847413</v>
      </c>
      <c r="AD192" s="8">
        <f t="shared" si="108"/>
        <v>-5.9576512157826587</v>
      </c>
      <c r="AE192" s="8">
        <f t="shared" si="109"/>
        <v>2.400981406146196</v>
      </c>
      <c r="AF192" s="8">
        <f t="shared" si="110"/>
        <v>-6.5966421979170757</v>
      </c>
    </row>
    <row r="193" spans="1:32" x14ac:dyDescent="0.25">
      <c r="A193">
        <v>292</v>
      </c>
      <c r="B193" s="8">
        <f t="shared" si="90"/>
        <v>5.0963614158234423</v>
      </c>
      <c r="C193" s="8">
        <f t="shared" si="91"/>
        <v>0.37460659341591196</v>
      </c>
      <c r="D193" s="8">
        <f t="shared" si="111"/>
        <v>-0.92718385456678742</v>
      </c>
      <c r="E193" s="8">
        <f t="shared" si="112"/>
        <v>1.4984263736636446E-2</v>
      </c>
      <c r="F193" s="8">
        <f t="shared" si="113"/>
        <v>-3.7087354182671416E-2</v>
      </c>
      <c r="G193" s="8">
        <f t="shared" si="114"/>
        <v>2.2476395604954687E-2</v>
      </c>
      <c r="H193" s="8">
        <f t="shared" si="115"/>
        <v>-5.5631031274007169E-2</v>
      </c>
      <c r="I193" s="8">
        <f t="shared" si="92"/>
        <v>4.1206725275750283E-2</v>
      </c>
      <c r="J193" s="8">
        <f t="shared" si="93"/>
        <v>-0.10199022400234654</v>
      </c>
      <c r="K193" s="8">
        <f t="shared" si="94"/>
        <v>5.9937054946545887E-2</v>
      </c>
      <c r="L193" s="8">
        <f t="shared" si="95"/>
        <v>-0.14834941673068591</v>
      </c>
      <c r="M193" s="8">
        <f t="shared" si="116"/>
        <v>0.20603362637875156</v>
      </c>
      <c r="N193" s="8">
        <f t="shared" si="117"/>
        <v>-0.50995112001173304</v>
      </c>
      <c r="O193" s="8">
        <f t="shared" si="118"/>
        <v>0.35213019781095722</v>
      </c>
      <c r="P193" s="8">
        <f t="shared" si="96"/>
        <v>-0.87155282329278017</v>
      </c>
      <c r="Q193" s="8">
        <f t="shared" si="119"/>
        <v>0.37460659341591196</v>
      </c>
      <c r="R193" s="8">
        <f t="shared" si="120"/>
        <v>-0.92718385456678742</v>
      </c>
      <c r="S193" s="8">
        <f t="shared" si="97"/>
        <v>0.39708298902086669</v>
      </c>
      <c r="T193" s="8">
        <f t="shared" si="98"/>
        <v>-0.98281488584079468</v>
      </c>
      <c r="U193" s="8">
        <f t="shared" si="99"/>
        <v>0.90654795606650695</v>
      </c>
      <c r="V193" s="8">
        <f t="shared" si="100"/>
        <v>-2.2437849280516255</v>
      </c>
      <c r="W193" s="8">
        <f t="shared" si="101"/>
        <v>1.4160129231121472</v>
      </c>
      <c r="X193" s="8">
        <f t="shared" si="102"/>
        <v>-3.5047549702624567</v>
      </c>
      <c r="Y193" s="8">
        <f t="shared" si="103"/>
        <v>1.7681431209231047</v>
      </c>
      <c r="Z193" s="8">
        <f t="shared" si="104"/>
        <v>-4.3763077935552372</v>
      </c>
      <c r="AA193" s="8">
        <f t="shared" si="105"/>
        <v>2.1202733187340619</v>
      </c>
      <c r="AB193" s="8">
        <f t="shared" si="106"/>
        <v>-5.2478606168480173</v>
      </c>
      <c r="AC193" s="8">
        <f t="shared" si="107"/>
        <v>2.3750058022568816</v>
      </c>
      <c r="AD193" s="8">
        <f t="shared" si="108"/>
        <v>-5.8783456379534318</v>
      </c>
      <c r="AE193" s="8">
        <f t="shared" si="109"/>
        <v>2.6297382857797018</v>
      </c>
      <c r="AF193" s="8">
        <f t="shared" si="110"/>
        <v>-6.5088306590588472</v>
      </c>
    </row>
    <row r="194" spans="1:32" x14ac:dyDescent="0.25">
      <c r="A194">
        <v>294</v>
      </c>
      <c r="B194" s="8">
        <f t="shared" si="90"/>
        <v>5.1312680008633285</v>
      </c>
      <c r="C194" s="8">
        <f t="shared" si="91"/>
        <v>0.40673664307579976</v>
      </c>
      <c r="D194" s="8">
        <f t="shared" si="111"/>
        <v>-0.91354545764260109</v>
      </c>
      <c r="E194" s="8">
        <f t="shared" si="112"/>
        <v>1.6269465723031954E-2</v>
      </c>
      <c r="F194" s="8">
        <f t="shared" si="113"/>
        <v>-3.6541818305703959E-2</v>
      </c>
      <c r="G194" s="8">
        <f t="shared" si="114"/>
        <v>2.440419858454795E-2</v>
      </c>
      <c r="H194" s="8">
        <f t="shared" si="115"/>
        <v>-5.481272745855599E-2</v>
      </c>
      <c r="I194" s="8">
        <f t="shared" si="92"/>
        <v>4.474103073833794E-2</v>
      </c>
      <c r="J194" s="8">
        <f t="shared" si="93"/>
        <v>-0.10049000034068604</v>
      </c>
      <c r="K194" s="8">
        <f t="shared" si="94"/>
        <v>6.5077862892127927E-2</v>
      </c>
      <c r="L194" s="8">
        <f t="shared" si="95"/>
        <v>-0.14616727322281611</v>
      </c>
      <c r="M194" s="8">
        <f t="shared" si="116"/>
        <v>0.22370515369168983</v>
      </c>
      <c r="N194" s="8">
        <f t="shared" si="117"/>
        <v>-0.50245000170343057</v>
      </c>
      <c r="O194" s="8">
        <f t="shared" si="118"/>
        <v>0.38233244449125176</v>
      </c>
      <c r="P194" s="8">
        <f t="shared" si="96"/>
        <v>-0.85873273018404495</v>
      </c>
      <c r="Q194" s="8">
        <f t="shared" si="119"/>
        <v>0.40673664307579976</v>
      </c>
      <c r="R194" s="8">
        <f t="shared" si="120"/>
        <v>-0.91354545764260109</v>
      </c>
      <c r="S194" s="8">
        <f t="shared" si="97"/>
        <v>0.43114084166034777</v>
      </c>
      <c r="T194" s="8">
        <f t="shared" si="98"/>
        <v>-0.96835818510115723</v>
      </c>
      <c r="U194" s="8">
        <f t="shared" si="99"/>
        <v>0.98430267624343537</v>
      </c>
      <c r="V194" s="8">
        <f t="shared" si="100"/>
        <v>-2.2107800074950945</v>
      </c>
      <c r="W194" s="8">
        <f t="shared" si="101"/>
        <v>1.5374645108265232</v>
      </c>
      <c r="X194" s="8">
        <f t="shared" si="102"/>
        <v>-3.4532018298890321</v>
      </c>
      <c r="Y194" s="8">
        <f t="shared" si="103"/>
        <v>1.9197969553177752</v>
      </c>
      <c r="Z194" s="8">
        <f t="shared" si="104"/>
        <v>-4.3119345600730776</v>
      </c>
      <c r="AA194" s="8">
        <f t="shared" si="105"/>
        <v>2.3021293998090266</v>
      </c>
      <c r="AB194" s="8">
        <f t="shared" si="106"/>
        <v>-5.1706672902571222</v>
      </c>
      <c r="AC194" s="8">
        <f t="shared" si="107"/>
        <v>2.5787103171005703</v>
      </c>
      <c r="AD194" s="8">
        <f t="shared" si="108"/>
        <v>-5.7918782014540904</v>
      </c>
      <c r="AE194" s="8">
        <f t="shared" si="109"/>
        <v>2.855291234392114</v>
      </c>
      <c r="AF194" s="8">
        <f t="shared" si="110"/>
        <v>-6.4130891126510594</v>
      </c>
    </row>
    <row r="195" spans="1:32" x14ac:dyDescent="0.25">
      <c r="A195">
        <v>296</v>
      </c>
      <c r="B195" s="8">
        <f t="shared" si="90"/>
        <v>5.1661745859032155</v>
      </c>
      <c r="C195" s="8">
        <f t="shared" si="91"/>
        <v>0.4383711467890774</v>
      </c>
      <c r="D195" s="8">
        <f t="shared" si="111"/>
        <v>-0.89879404629916704</v>
      </c>
      <c r="E195" s="8">
        <f t="shared" si="112"/>
        <v>1.7534845871563058E-2</v>
      </c>
      <c r="F195" s="8">
        <f t="shared" si="113"/>
        <v>-3.59517618519666E-2</v>
      </c>
      <c r="G195" s="8">
        <f t="shared" si="114"/>
        <v>2.6302268807344608E-2</v>
      </c>
      <c r="H195" s="8">
        <f t="shared" si="115"/>
        <v>-5.3927642777949945E-2</v>
      </c>
      <c r="I195" s="8">
        <f t="shared" si="92"/>
        <v>4.8220826146798478E-2</v>
      </c>
      <c r="J195" s="8">
        <f t="shared" si="93"/>
        <v>-9.8867345092908301E-2</v>
      </c>
      <c r="K195" s="8">
        <f t="shared" si="94"/>
        <v>7.0139383486252344E-2</v>
      </c>
      <c r="L195" s="8">
        <f t="shared" si="95"/>
        <v>-0.14380704740786665</v>
      </c>
      <c r="M195" s="8">
        <f t="shared" si="116"/>
        <v>0.24110413073399253</v>
      </c>
      <c r="N195" s="8">
        <f t="shared" si="117"/>
        <v>-0.49433672546454183</v>
      </c>
      <c r="O195" s="8">
        <f t="shared" si="118"/>
        <v>0.41206887798173275</v>
      </c>
      <c r="P195" s="8">
        <f t="shared" si="96"/>
        <v>-0.844866403521217</v>
      </c>
      <c r="Q195" s="8">
        <f t="shared" si="119"/>
        <v>0.4383711467890774</v>
      </c>
      <c r="R195" s="8">
        <f t="shared" si="120"/>
        <v>-0.89879404629916704</v>
      </c>
      <c r="S195" s="8">
        <f t="shared" si="97"/>
        <v>0.46467341559642206</v>
      </c>
      <c r="T195" s="8">
        <f t="shared" si="98"/>
        <v>-0.95272168907711707</v>
      </c>
      <c r="U195" s="8">
        <f t="shared" si="99"/>
        <v>1.0608581752295674</v>
      </c>
      <c r="V195" s="8">
        <f t="shared" si="100"/>
        <v>-2.1750815920439841</v>
      </c>
      <c r="W195" s="8">
        <f t="shared" si="101"/>
        <v>1.6570429348627127</v>
      </c>
      <c r="X195" s="8">
        <f t="shared" si="102"/>
        <v>-3.3974414950108516</v>
      </c>
      <c r="Y195" s="8">
        <f t="shared" si="103"/>
        <v>2.0691118128444455</v>
      </c>
      <c r="Z195" s="8">
        <f t="shared" si="104"/>
        <v>-4.2423078985320686</v>
      </c>
      <c r="AA195" s="8">
        <f t="shared" si="105"/>
        <v>2.4811806908261782</v>
      </c>
      <c r="AB195" s="8">
        <f t="shared" si="106"/>
        <v>-5.0871743020532856</v>
      </c>
      <c r="AC195" s="8">
        <f t="shared" si="107"/>
        <v>2.7792730706427506</v>
      </c>
      <c r="AD195" s="8">
        <f t="shared" si="108"/>
        <v>-5.6983542535367189</v>
      </c>
      <c r="AE195" s="8">
        <f t="shared" si="109"/>
        <v>3.0773654504593231</v>
      </c>
      <c r="AF195" s="8">
        <f t="shared" si="110"/>
        <v>-6.3095342050201522</v>
      </c>
    </row>
    <row r="196" spans="1:32" x14ac:dyDescent="0.25">
      <c r="A196">
        <v>298</v>
      </c>
      <c r="B196" s="8">
        <f t="shared" si="90"/>
        <v>5.2010811709431017</v>
      </c>
      <c r="C196" s="8">
        <f t="shared" si="91"/>
        <v>0.46947156278589042</v>
      </c>
      <c r="D196" s="8">
        <f t="shared" si="111"/>
        <v>-0.8829475928589271</v>
      </c>
      <c r="E196" s="8">
        <f t="shared" si="112"/>
        <v>1.8778862511435575E-2</v>
      </c>
      <c r="F196" s="8">
        <f t="shared" si="113"/>
        <v>-3.5317903714357002E-2</v>
      </c>
      <c r="G196" s="8">
        <f t="shared" si="114"/>
        <v>2.8168293767153386E-2</v>
      </c>
      <c r="H196" s="8">
        <f t="shared" si="115"/>
        <v>-5.2976855571535551E-2</v>
      </c>
      <c r="I196" s="8">
        <f t="shared" si="92"/>
        <v>5.1641871906447909E-2</v>
      </c>
      <c r="J196" s="8">
        <f t="shared" si="93"/>
        <v>-9.7124235214481908E-2</v>
      </c>
      <c r="K196" s="8">
        <f t="shared" si="94"/>
        <v>7.5115450045742424E-2</v>
      </c>
      <c r="L196" s="8">
        <f t="shared" si="95"/>
        <v>-0.14127161485742826</v>
      </c>
      <c r="M196" s="8">
        <f t="shared" si="116"/>
        <v>0.25820935953223972</v>
      </c>
      <c r="N196" s="8">
        <f t="shared" si="117"/>
        <v>-0.48562117607240984</v>
      </c>
      <c r="O196" s="8">
        <f t="shared" si="118"/>
        <v>0.44130326901873695</v>
      </c>
      <c r="P196" s="8">
        <f t="shared" si="96"/>
        <v>-0.82997073728739146</v>
      </c>
      <c r="Q196" s="8">
        <f t="shared" si="119"/>
        <v>0.46947156278589042</v>
      </c>
      <c r="R196" s="8">
        <f t="shared" si="120"/>
        <v>-0.8829475928589271</v>
      </c>
      <c r="S196" s="8">
        <f t="shared" si="97"/>
        <v>0.49763985655304388</v>
      </c>
      <c r="T196" s="8">
        <f t="shared" si="98"/>
        <v>-0.93592444843046274</v>
      </c>
      <c r="U196" s="8">
        <f t="shared" si="99"/>
        <v>1.1361211819418549</v>
      </c>
      <c r="V196" s="8">
        <f t="shared" si="100"/>
        <v>-2.1367331747186036</v>
      </c>
      <c r="W196" s="8">
        <f t="shared" si="101"/>
        <v>1.7746025073306659</v>
      </c>
      <c r="X196" s="8">
        <f t="shared" si="102"/>
        <v>-3.3375419010067446</v>
      </c>
      <c r="Y196" s="8">
        <f t="shared" si="103"/>
        <v>2.2159057763494032</v>
      </c>
      <c r="Z196" s="8">
        <f t="shared" si="104"/>
        <v>-4.1675126382941361</v>
      </c>
      <c r="AA196" s="8">
        <f t="shared" si="105"/>
        <v>2.6572090453681398</v>
      </c>
      <c r="AB196" s="8">
        <f t="shared" si="106"/>
        <v>-4.9974833755815276</v>
      </c>
      <c r="AC196" s="8">
        <f t="shared" si="107"/>
        <v>2.9764497080625452</v>
      </c>
      <c r="AD196" s="8">
        <f t="shared" si="108"/>
        <v>-5.5978877387255981</v>
      </c>
      <c r="AE196" s="8">
        <f t="shared" si="109"/>
        <v>3.2956903707569505</v>
      </c>
      <c r="AF196" s="8">
        <f t="shared" si="110"/>
        <v>-6.1982921018696677</v>
      </c>
    </row>
    <row r="197" spans="1:32" x14ac:dyDescent="0.25">
      <c r="A197">
        <v>300</v>
      </c>
      <c r="B197" s="8">
        <f t="shared" si="90"/>
        <v>5.2359877559829888</v>
      </c>
      <c r="C197" s="8">
        <f t="shared" si="91"/>
        <v>0.50000000000000011</v>
      </c>
      <c r="D197" s="8">
        <f t="shared" si="111"/>
        <v>-0.8660254037844386</v>
      </c>
      <c r="E197" s="8">
        <f t="shared" si="112"/>
        <v>1.9999999999999959E-2</v>
      </c>
      <c r="F197" s="8">
        <f t="shared" si="113"/>
        <v>-3.464101615137747E-2</v>
      </c>
      <c r="G197" s="8">
        <f t="shared" si="114"/>
        <v>2.9999999999999964E-2</v>
      </c>
      <c r="H197" s="8">
        <f t="shared" si="115"/>
        <v>-5.1961524227066243E-2</v>
      </c>
      <c r="I197" s="8">
        <f t="shared" si="92"/>
        <v>5.4999999999999973E-2</v>
      </c>
      <c r="J197" s="8">
        <f t="shared" si="93"/>
        <v>-9.5262794416288168E-2</v>
      </c>
      <c r="K197" s="8">
        <f t="shared" si="94"/>
        <v>7.9999999999999974E-2</v>
      </c>
      <c r="L197" s="8">
        <f t="shared" si="95"/>
        <v>-0.1385640646055101</v>
      </c>
      <c r="M197" s="8">
        <f t="shared" si="116"/>
        <v>0.27500000000000002</v>
      </c>
      <c r="N197" s="8">
        <f t="shared" si="117"/>
        <v>-0.47631397208144116</v>
      </c>
      <c r="O197" s="8">
        <f t="shared" si="118"/>
        <v>0.47000000000000008</v>
      </c>
      <c r="P197" s="8">
        <f t="shared" si="96"/>
        <v>-0.81406387955737225</v>
      </c>
      <c r="Q197" s="8">
        <f t="shared" si="119"/>
        <v>0.50000000000000011</v>
      </c>
      <c r="R197" s="8">
        <f t="shared" si="120"/>
        <v>-0.8660254037844386</v>
      </c>
      <c r="S197" s="8">
        <f t="shared" si="97"/>
        <v>0.53000000000000014</v>
      </c>
      <c r="T197" s="8">
        <f t="shared" si="98"/>
        <v>-0.91798692801150494</v>
      </c>
      <c r="U197" s="8">
        <f t="shared" si="99"/>
        <v>1.2100000000000002</v>
      </c>
      <c r="V197" s="8">
        <f t="shared" si="100"/>
        <v>-2.0957814771583414</v>
      </c>
      <c r="W197" s="8">
        <f t="shared" si="101"/>
        <v>1.8900000000000006</v>
      </c>
      <c r="X197" s="8">
        <f t="shared" si="102"/>
        <v>-3.2735760263051783</v>
      </c>
      <c r="Y197" s="8">
        <f t="shared" si="103"/>
        <v>2.3600000000000008</v>
      </c>
      <c r="Z197" s="8">
        <f t="shared" si="104"/>
        <v>-4.0876399058625505</v>
      </c>
      <c r="AA197" s="8">
        <f t="shared" si="105"/>
        <v>2.8300000000000005</v>
      </c>
      <c r="AB197" s="8">
        <f t="shared" si="106"/>
        <v>-4.9017037854199224</v>
      </c>
      <c r="AC197" s="8">
        <f t="shared" si="107"/>
        <v>3.1700000000000008</v>
      </c>
      <c r="AD197" s="8">
        <f t="shared" si="108"/>
        <v>-5.4906010599933408</v>
      </c>
      <c r="AE197" s="8">
        <f t="shared" si="109"/>
        <v>3.5100000000000007</v>
      </c>
      <c r="AF197" s="8">
        <f t="shared" si="110"/>
        <v>-6.0794983345667584</v>
      </c>
    </row>
    <row r="198" spans="1:32" x14ac:dyDescent="0.25">
      <c r="A198">
        <v>302</v>
      </c>
      <c r="B198" s="8">
        <f t="shared" si="90"/>
        <v>5.270894341022875</v>
      </c>
      <c r="C198" s="8">
        <f t="shared" si="91"/>
        <v>0.52991926423320468</v>
      </c>
      <c r="D198" s="8">
        <f t="shared" si="111"/>
        <v>-0.84804809615642618</v>
      </c>
      <c r="E198" s="8">
        <f t="shared" si="112"/>
        <v>2.119677056932814E-2</v>
      </c>
      <c r="F198" s="8">
        <f t="shared" si="113"/>
        <v>-3.3921923846256974E-2</v>
      </c>
      <c r="G198" s="8">
        <f t="shared" si="114"/>
        <v>3.1795155853992237E-2</v>
      </c>
      <c r="H198" s="8">
        <f t="shared" si="115"/>
        <v>-5.0882885769385496E-2</v>
      </c>
      <c r="I198" s="8">
        <f t="shared" si="92"/>
        <v>5.8291119065652472E-2</v>
      </c>
      <c r="J198" s="8">
        <f t="shared" si="93"/>
        <v>-9.3285290577206803E-2</v>
      </c>
      <c r="K198" s="8">
        <f t="shared" si="94"/>
        <v>8.47870822773127E-2</v>
      </c>
      <c r="L198" s="8">
        <f t="shared" si="95"/>
        <v>-0.13568769538502812</v>
      </c>
      <c r="M198" s="8">
        <f t="shared" si="116"/>
        <v>0.29145559532826254</v>
      </c>
      <c r="N198" s="8">
        <f t="shared" si="117"/>
        <v>-0.46642645288603435</v>
      </c>
      <c r="O198" s="8">
        <f t="shared" si="118"/>
        <v>0.49812410837921239</v>
      </c>
      <c r="P198" s="8">
        <f t="shared" si="96"/>
        <v>-0.79716521038704058</v>
      </c>
      <c r="Q198" s="8">
        <f t="shared" si="119"/>
        <v>0.52991926423320468</v>
      </c>
      <c r="R198" s="8">
        <f t="shared" si="120"/>
        <v>-0.84804809615642618</v>
      </c>
      <c r="S198" s="8">
        <f t="shared" si="97"/>
        <v>0.56171442008719696</v>
      </c>
      <c r="T198" s="8">
        <f t="shared" si="98"/>
        <v>-0.89893098192581178</v>
      </c>
      <c r="U198" s="8">
        <f t="shared" si="99"/>
        <v>1.2824046194443552</v>
      </c>
      <c r="V198" s="8">
        <f t="shared" si="100"/>
        <v>-2.0522763926985514</v>
      </c>
      <c r="W198" s="8">
        <f t="shared" si="101"/>
        <v>2.0030948188015136</v>
      </c>
      <c r="X198" s="8">
        <f t="shared" si="102"/>
        <v>-3.2056218034712911</v>
      </c>
      <c r="Y198" s="8">
        <f t="shared" si="103"/>
        <v>2.5012189271807266</v>
      </c>
      <c r="Z198" s="8">
        <f t="shared" si="104"/>
        <v>-4.0027870138583319</v>
      </c>
      <c r="AA198" s="8">
        <f t="shared" si="105"/>
        <v>2.9993430355599386</v>
      </c>
      <c r="AB198" s="8">
        <f t="shared" si="106"/>
        <v>-4.7999522242453727</v>
      </c>
      <c r="AC198" s="8">
        <f t="shared" si="107"/>
        <v>3.3596881352385175</v>
      </c>
      <c r="AD198" s="8">
        <f t="shared" si="108"/>
        <v>-5.3766249296317419</v>
      </c>
      <c r="AE198" s="8">
        <f t="shared" si="109"/>
        <v>3.7200332349170968</v>
      </c>
      <c r="AF198" s="8">
        <f t="shared" si="110"/>
        <v>-5.953297635018111</v>
      </c>
    </row>
    <row r="199" spans="1:32" x14ac:dyDescent="0.25">
      <c r="A199">
        <v>304</v>
      </c>
      <c r="B199" s="8">
        <f t="shared" si="90"/>
        <v>5.3058009260627621</v>
      </c>
      <c r="C199" s="8">
        <f t="shared" si="91"/>
        <v>0.55919290347074702</v>
      </c>
      <c r="D199" s="8">
        <f t="shared" si="111"/>
        <v>-0.82903757255504162</v>
      </c>
      <c r="E199" s="8">
        <f t="shared" si="112"/>
        <v>2.2367716138829832E-2</v>
      </c>
      <c r="F199" s="8">
        <f t="shared" si="113"/>
        <v>-3.3161502902201594E-2</v>
      </c>
      <c r="G199" s="8">
        <f t="shared" si="114"/>
        <v>3.3551574208244776E-2</v>
      </c>
      <c r="H199" s="8">
        <f t="shared" si="115"/>
        <v>-4.9742254353302429E-2</v>
      </c>
      <c r="I199" s="8">
        <f t="shared" si="92"/>
        <v>6.1511219381782126E-2</v>
      </c>
      <c r="J199" s="8">
        <f t="shared" si="93"/>
        <v>-9.1194132981054513E-2</v>
      </c>
      <c r="K199" s="8">
        <f t="shared" si="94"/>
        <v>8.9470864555319482E-2</v>
      </c>
      <c r="L199" s="8">
        <f t="shared" si="95"/>
        <v>-0.1326460116088066</v>
      </c>
      <c r="M199" s="8">
        <f t="shared" si="116"/>
        <v>0.30755609690891084</v>
      </c>
      <c r="N199" s="8">
        <f t="shared" si="117"/>
        <v>-0.45597066490527283</v>
      </c>
      <c r="O199" s="8">
        <f t="shared" si="118"/>
        <v>0.52564132926250218</v>
      </c>
      <c r="P199" s="8">
        <f t="shared" si="96"/>
        <v>-0.77929531820173903</v>
      </c>
      <c r="Q199" s="8">
        <f t="shared" si="119"/>
        <v>0.55919290347074702</v>
      </c>
      <c r="R199" s="8">
        <f t="shared" si="120"/>
        <v>-0.82903757255504162</v>
      </c>
      <c r="S199" s="8">
        <f t="shared" si="97"/>
        <v>0.59274447767899185</v>
      </c>
      <c r="T199" s="8">
        <f t="shared" si="98"/>
        <v>-0.87877982690834422</v>
      </c>
      <c r="U199" s="8">
        <f t="shared" si="99"/>
        <v>1.3532468263992077</v>
      </c>
      <c r="V199" s="8">
        <f t="shared" si="100"/>
        <v>-2.0062709255832005</v>
      </c>
      <c r="W199" s="8">
        <f t="shared" si="101"/>
        <v>2.1137491751194237</v>
      </c>
      <c r="X199" s="8">
        <f t="shared" si="102"/>
        <v>-3.1337620242580577</v>
      </c>
      <c r="Y199" s="8">
        <f t="shared" si="103"/>
        <v>2.6393905043819261</v>
      </c>
      <c r="Z199" s="8">
        <f t="shared" si="104"/>
        <v>-3.9130573424597972</v>
      </c>
      <c r="AA199" s="8">
        <f t="shared" si="105"/>
        <v>3.1650318336444281</v>
      </c>
      <c r="AB199" s="8">
        <f t="shared" si="106"/>
        <v>-4.6923526606615358</v>
      </c>
      <c r="AC199" s="8">
        <f t="shared" si="107"/>
        <v>3.5452830080045361</v>
      </c>
      <c r="AD199" s="8">
        <f t="shared" si="108"/>
        <v>-5.2560982099989637</v>
      </c>
      <c r="AE199" s="8">
        <f t="shared" si="109"/>
        <v>3.9255341823646437</v>
      </c>
      <c r="AF199" s="8">
        <f t="shared" si="110"/>
        <v>-5.8198437593363916</v>
      </c>
    </row>
    <row r="200" spans="1:32" x14ac:dyDescent="0.25">
      <c r="A200">
        <v>306</v>
      </c>
      <c r="B200" s="8">
        <f t="shared" si="90"/>
        <v>5.3407075111026483</v>
      </c>
      <c r="C200" s="8">
        <f t="shared" si="91"/>
        <v>0.58778525229247292</v>
      </c>
      <c r="D200" s="8">
        <f t="shared" si="111"/>
        <v>-0.80901699437494756</v>
      </c>
      <c r="E200" s="8">
        <f t="shared" si="112"/>
        <v>2.3511410091698864E-2</v>
      </c>
      <c r="F200" s="8">
        <f t="shared" si="113"/>
        <v>-3.2360679774997833E-2</v>
      </c>
      <c r="G200" s="8">
        <f t="shared" si="114"/>
        <v>3.5267115137548322E-2</v>
      </c>
      <c r="H200" s="8">
        <f t="shared" si="115"/>
        <v>-4.8541019662496784E-2</v>
      </c>
      <c r="I200" s="8">
        <f t="shared" si="92"/>
        <v>6.4656377752171978E-2</v>
      </c>
      <c r="J200" s="8">
        <f t="shared" si="93"/>
        <v>-8.8991869381244162E-2</v>
      </c>
      <c r="K200" s="8">
        <f t="shared" si="94"/>
        <v>9.4045640366795621E-2</v>
      </c>
      <c r="L200" s="8">
        <f t="shared" si="95"/>
        <v>-0.12944271909999155</v>
      </c>
      <c r="M200" s="8">
        <f t="shared" si="116"/>
        <v>0.32328188876086006</v>
      </c>
      <c r="N200" s="8">
        <f t="shared" si="117"/>
        <v>-0.44495934690622113</v>
      </c>
      <c r="O200" s="8">
        <f t="shared" si="118"/>
        <v>0.55251813715492448</v>
      </c>
      <c r="P200" s="8">
        <f t="shared" si="96"/>
        <v>-0.76047597471245065</v>
      </c>
      <c r="Q200" s="8">
        <f t="shared" si="119"/>
        <v>0.58778525229247292</v>
      </c>
      <c r="R200" s="8">
        <f t="shared" si="120"/>
        <v>-0.80901699437494756</v>
      </c>
      <c r="S200" s="8">
        <f t="shared" si="97"/>
        <v>0.62305236743002135</v>
      </c>
      <c r="T200" s="8">
        <f t="shared" si="98"/>
        <v>-0.85755801403744447</v>
      </c>
      <c r="U200" s="8">
        <f t="shared" si="99"/>
        <v>1.4224403105477843</v>
      </c>
      <c r="V200" s="8">
        <f t="shared" si="100"/>
        <v>-1.957821126387373</v>
      </c>
      <c r="W200" s="8">
        <f t="shared" si="101"/>
        <v>2.2218282536655476</v>
      </c>
      <c r="X200" s="8">
        <f t="shared" si="102"/>
        <v>-3.058084238737302</v>
      </c>
      <c r="Y200" s="8">
        <f t="shared" si="103"/>
        <v>2.7743463908204724</v>
      </c>
      <c r="Z200" s="8">
        <f t="shared" si="104"/>
        <v>-3.8185602134497532</v>
      </c>
      <c r="AA200" s="8">
        <f t="shared" si="105"/>
        <v>3.3268645279753968</v>
      </c>
      <c r="AB200" s="8">
        <f t="shared" si="106"/>
        <v>-4.5790361881622035</v>
      </c>
      <c r="AC200" s="8">
        <f t="shared" si="107"/>
        <v>3.7265584995342782</v>
      </c>
      <c r="AD200" s="8">
        <f t="shared" si="108"/>
        <v>-5.1291677443371677</v>
      </c>
      <c r="AE200" s="8">
        <f t="shared" si="109"/>
        <v>4.1262524710931592</v>
      </c>
      <c r="AF200" s="8">
        <f t="shared" si="110"/>
        <v>-5.6792993005121319</v>
      </c>
    </row>
    <row r="201" spans="1:32" x14ac:dyDescent="0.25">
      <c r="A201">
        <v>308</v>
      </c>
      <c r="B201" s="8">
        <f t="shared" si="90"/>
        <v>5.3756140961425354</v>
      </c>
      <c r="C201" s="8">
        <f t="shared" si="91"/>
        <v>0.61566147532565851</v>
      </c>
      <c r="D201" s="8">
        <f t="shared" si="111"/>
        <v>-0.78801075360672179</v>
      </c>
      <c r="E201" s="8">
        <f t="shared" si="112"/>
        <v>2.4626459013026285E-2</v>
      </c>
      <c r="F201" s="8">
        <f t="shared" si="113"/>
        <v>-3.15204301442688E-2</v>
      </c>
      <c r="G201" s="8">
        <f t="shared" si="114"/>
        <v>3.6939688519539458E-2</v>
      </c>
      <c r="H201" s="8">
        <f t="shared" si="115"/>
        <v>-4.7280645216403239E-2</v>
      </c>
      <c r="I201" s="8">
        <f t="shared" si="92"/>
        <v>6.7722762285822385E-2</v>
      </c>
      <c r="J201" s="8">
        <f t="shared" si="93"/>
        <v>-8.6681182896739331E-2</v>
      </c>
      <c r="K201" s="8">
        <f t="shared" si="94"/>
        <v>9.8505836052105319E-2</v>
      </c>
      <c r="L201" s="8">
        <f t="shared" si="95"/>
        <v>-0.12608172057707542</v>
      </c>
      <c r="M201" s="8">
        <f t="shared" si="116"/>
        <v>0.33861381142911212</v>
      </c>
      <c r="N201" s="8">
        <f t="shared" si="117"/>
        <v>-0.43340591448369692</v>
      </c>
      <c r="O201" s="8">
        <f t="shared" si="118"/>
        <v>0.57872178680611897</v>
      </c>
      <c r="P201" s="8">
        <f t="shared" si="96"/>
        <v>-0.7407301083903185</v>
      </c>
      <c r="Q201" s="8">
        <f t="shared" si="119"/>
        <v>0.61566147532565851</v>
      </c>
      <c r="R201" s="8">
        <f t="shared" si="120"/>
        <v>-0.78801075360672179</v>
      </c>
      <c r="S201" s="8">
        <f t="shared" si="97"/>
        <v>0.65260116384519806</v>
      </c>
      <c r="T201" s="8">
        <f t="shared" si="98"/>
        <v>-0.83529139882312509</v>
      </c>
      <c r="U201" s="8">
        <f t="shared" si="99"/>
        <v>1.4899007702880935</v>
      </c>
      <c r="V201" s="8">
        <f t="shared" si="100"/>
        <v>-1.9069860237282668</v>
      </c>
      <c r="W201" s="8">
        <f t="shared" si="101"/>
        <v>2.3272003767309895</v>
      </c>
      <c r="X201" s="8">
        <f t="shared" si="102"/>
        <v>-2.9786806486334085</v>
      </c>
      <c r="Y201" s="8">
        <f t="shared" si="103"/>
        <v>2.9059221635371086</v>
      </c>
      <c r="Z201" s="8">
        <f t="shared" si="104"/>
        <v>-3.7194107570237271</v>
      </c>
      <c r="AA201" s="8">
        <f t="shared" si="105"/>
        <v>3.4846439503432274</v>
      </c>
      <c r="AB201" s="8">
        <f t="shared" si="106"/>
        <v>-4.4601408654140453</v>
      </c>
      <c r="AC201" s="8">
        <f t="shared" si="107"/>
        <v>3.9032937535646748</v>
      </c>
      <c r="AD201" s="8">
        <f t="shared" si="108"/>
        <v>-4.9959881778666162</v>
      </c>
      <c r="AE201" s="8">
        <f t="shared" si="109"/>
        <v>4.3219435567861222</v>
      </c>
      <c r="AF201" s="8">
        <f t="shared" si="110"/>
        <v>-5.5318354903191871</v>
      </c>
    </row>
    <row r="202" spans="1:32" x14ac:dyDescent="0.25">
      <c r="A202">
        <v>310</v>
      </c>
      <c r="B202" s="8">
        <f t="shared" si="90"/>
        <v>5.4105206811824216</v>
      </c>
      <c r="C202" s="8">
        <f t="shared" si="91"/>
        <v>0.64278760968653925</v>
      </c>
      <c r="D202" s="8">
        <f t="shared" si="111"/>
        <v>-0.76604444311897812</v>
      </c>
      <c r="E202" s="8">
        <f t="shared" si="112"/>
        <v>2.5711504387461514E-2</v>
      </c>
      <c r="F202" s="8">
        <f t="shared" si="113"/>
        <v>-3.0641777724759057E-2</v>
      </c>
      <c r="G202" s="8">
        <f t="shared" si="114"/>
        <v>3.8567256581192297E-2</v>
      </c>
      <c r="H202" s="8">
        <f t="shared" si="115"/>
        <v>-4.5962666587138622E-2</v>
      </c>
      <c r="I202" s="8">
        <f t="shared" si="92"/>
        <v>7.0706637065519259E-2</v>
      </c>
      <c r="J202" s="8">
        <f t="shared" si="93"/>
        <v>-8.4264888743087532E-2</v>
      </c>
      <c r="K202" s="8">
        <f t="shared" si="94"/>
        <v>0.10284601754984622</v>
      </c>
      <c r="L202" s="8">
        <f t="shared" si="95"/>
        <v>-0.12256711089903644</v>
      </c>
      <c r="M202" s="8">
        <f t="shared" si="116"/>
        <v>0.35353318532759653</v>
      </c>
      <c r="N202" s="8">
        <f t="shared" si="117"/>
        <v>-0.42132444371543792</v>
      </c>
      <c r="O202" s="8">
        <f t="shared" si="118"/>
        <v>0.60422035310534683</v>
      </c>
      <c r="P202" s="8">
        <f t="shared" si="96"/>
        <v>-0.72008177653183936</v>
      </c>
      <c r="Q202" s="8">
        <f t="shared" si="119"/>
        <v>0.64278760968653925</v>
      </c>
      <c r="R202" s="8">
        <f t="shared" si="120"/>
        <v>-0.76604444311897812</v>
      </c>
      <c r="S202" s="8">
        <f t="shared" si="97"/>
        <v>0.68135486626773167</v>
      </c>
      <c r="T202" s="8">
        <f t="shared" si="98"/>
        <v>-0.81200710970611689</v>
      </c>
      <c r="U202" s="8">
        <f t="shared" si="99"/>
        <v>1.5555460154414249</v>
      </c>
      <c r="V202" s="8">
        <f t="shared" si="100"/>
        <v>-1.8538275523479271</v>
      </c>
      <c r="W202" s="8">
        <f t="shared" si="101"/>
        <v>2.4297371646151187</v>
      </c>
      <c r="X202" s="8">
        <f t="shared" si="102"/>
        <v>-2.8956479949897376</v>
      </c>
      <c r="Y202" s="8">
        <f t="shared" si="103"/>
        <v>3.0339575177204656</v>
      </c>
      <c r="Z202" s="8">
        <f t="shared" si="104"/>
        <v>-3.6157297715215773</v>
      </c>
      <c r="AA202" s="8">
        <f t="shared" si="105"/>
        <v>3.6381778708258121</v>
      </c>
      <c r="AB202" s="8">
        <f t="shared" si="106"/>
        <v>-4.3358115480534165</v>
      </c>
      <c r="AC202" s="8">
        <f t="shared" si="107"/>
        <v>4.0752734454126589</v>
      </c>
      <c r="AD202" s="8">
        <f t="shared" si="108"/>
        <v>-4.856721769374321</v>
      </c>
      <c r="AE202" s="8">
        <f t="shared" si="109"/>
        <v>4.5123690199995057</v>
      </c>
      <c r="AF202" s="8">
        <f t="shared" si="110"/>
        <v>-5.3776319906952263</v>
      </c>
    </row>
    <row r="203" spans="1:32" x14ac:dyDescent="0.25">
      <c r="A203">
        <v>312</v>
      </c>
      <c r="B203" s="8">
        <f t="shared" si="90"/>
        <v>5.4454272662223078</v>
      </c>
      <c r="C203" s="8">
        <f t="shared" si="91"/>
        <v>0.66913060635885779</v>
      </c>
      <c r="D203" s="8">
        <f t="shared" si="111"/>
        <v>-0.74314482547739458</v>
      </c>
      <c r="E203" s="8">
        <f t="shared" si="112"/>
        <v>2.6765224254354254E-2</v>
      </c>
      <c r="F203" s="8">
        <f t="shared" si="113"/>
        <v>-2.9725793019095715E-2</v>
      </c>
      <c r="G203" s="8">
        <f t="shared" si="114"/>
        <v>4.014783638153141E-2</v>
      </c>
      <c r="H203" s="8">
        <f t="shared" si="115"/>
        <v>-4.4588689528643609E-2</v>
      </c>
      <c r="I203" s="8">
        <f t="shared" si="92"/>
        <v>7.3604366699474302E-2</v>
      </c>
      <c r="J203" s="8">
        <f t="shared" si="93"/>
        <v>-8.1745930802513342E-2</v>
      </c>
      <c r="K203" s="8">
        <f t="shared" si="94"/>
        <v>0.10706089701741719</v>
      </c>
      <c r="L203" s="8">
        <f t="shared" si="95"/>
        <v>-0.11890317207638307</v>
      </c>
      <c r="M203" s="8">
        <f t="shared" si="116"/>
        <v>0.36802183349737172</v>
      </c>
      <c r="N203" s="8">
        <f t="shared" si="117"/>
        <v>-0.40872965401256695</v>
      </c>
      <c r="O203" s="8">
        <f t="shared" si="118"/>
        <v>0.62898276997732627</v>
      </c>
      <c r="P203" s="8">
        <f t="shared" si="96"/>
        <v>-0.69855613594875088</v>
      </c>
      <c r="Q203" s="8">
        <f t="shared" si="119"/>
        <v>0.66913060635885779</v>
      </c>
      <c r="R203" s="8">
        <f t="shared" si="120"/>
        <v>-0.74314482547739458</v>
      </c>
      <c r="S203" s="8">
        <f t="shared" si="97"/>
        <v>0.70927844274038931</v>
      </c>
      <c r="T203" s="8">
        <f t="shared" si="98"/>
        <v>-0.78773351500603828</v>
      </c>
      <c r="U203" s="8">
        <f t="shared" si="99"/>
        <v>1.6192960673884358</v>
      </c>
      <c r="V203" s="8">
        <f t="shared" si="100"/>
        <v>-1.7984104776552947</v>
      </c>
      <c r="W203" s="8">
        <f t="shared" si="101"/>
        <v>2.5293136920364825</v>
      </c>
      <c r="X203" s="8">
        <f t="shared" si="102"/>
        <v>-2.8090874403045518</v>
      </c>
      <c r="Y203" s="8">
        <f t="shared" si="103"/>
        <v>3.1582964620138094</v>
      </c>
      <c r="Z203" s="8">
        <f t="shared" si="104"/>
        <v>-3.5076435762533027</v>
      </c>
      <c r="AA203" s="8">
        <f t="shared" si="105"/>
        <v>3.787279231991135</v>
      </c>
      <c r="AB203" s="8">
        <f t="shared" si="106"/>
        <v>-4.2061997122020536</v>
      </c>
      <c r="AC203" s="8">
        <f t="shared" si="107"/>
        <v>4.242288044315158</v>
      </c>
      <c r="AD203" s="8">
        <f t="shared" si="108"/>
        <v>-4.7115381935266818</v>
      </c>
      <c r="AE203" s="8">
        <f t="shared" si="109"/>
        <v>4.6972968566391815</v>
      </c>
      <c r="AF203" s="8">
        <f t="shared" si="110"/>
        <v>-5.21687667485131</v>
      </c>
    </row>
    <row r="204" spans="1:32" x14ac:dyDescent="0.25">
      <c r="A204">
        <v>314</v>
      </c>
      <c r="B204" s="8">
        <f t="shared" si="90"/>
        <v>5.4803338512621949</v>
      </c>
      <c r="C204" s="8">
        <f t="shared" si="91"/>
        <v>0.69465837045899725</v>
      </c>
      <c r="D204" s="8">
        <f t="shared" si="111"/>
        <v>-0.71933980033865119</v>
      </c>
      <c r="E204" s="8">
        <f t="shared" si="112"/>
        <v>2.7786334818359827E-2</v>
      </c>
      <c r="F204" s="8">
        <f t="shared" si="113"/>
        <v>-2.8773592013545984E-2</v>
      </c>
      <c r="G204" s="8">
        <f t="shared" si="114"/>
        <v>4.1679502227539779E-2</v>
      </c>
      <c r="H204" s="8">
        <f t="shared" si="115"/>
        <v>-4.3160388020319011E-2</v>
      </c>
      <c r="I204" s="8">
        <f t="shared" si="92"/>
        <v>7.6412420750489637E-2</v>
      </c>
      <c r="J204" s="8">
        <f t="shared" si="93"/>
        <v>-7.9127378037251575E-2</v>
      </c>
      <c r="K204" s="8">
        <f t="shared" si="94"/>
        <v>0.1111453392734395</v>
      </c>
      <c r="L204" s="8">
        <f t="shared" si="95"/>
        <v>-0.11509436805418413</v>
      </c>
      <c r="M204" s="8">
        <f t="shared" si="116"/>
        <v>0.38206210375244842</v>
      </c>
      <c r="N204" s="8">
        <f t="shared" si="117"/>
        <v>-0.39563689018625808</v>
      </c>
      <c r="O204" s="8">
        <f t="shared" si="118"/>
        <v>0.65297886823145734</v>
      </c>
      <c r="P204" s="8">
        <f t="shared" si="96"/>
        <v>-0.67617941231833212</v>
      </c>
      <c r="Q204" s="8">
        <f t="shared" si="119"/>
        <v>0.69465837045899725</v>
      </c>
      <c r="R204" s="8">
        <f t="shared" si="120"/>
        <v>-0.71933980033865119</v>
      </c>
      <c r="S204" s="8">
        <f t="shared" si="97"/>
        <v>0.73633787268653716</v>
      </c>
      <c r="T204" s="8">
        <f t="shared" si="98"/>
        <v>-0.76250018835897027</v>
      </c>
      <c r="U204" s="8">
        <f t="shared" si="99"/>
        <v>1.6810732565107733</v>
      </c>
      <c r="V204" s="8">
        <f t="shared" si="100"/>
        <v>-1.7408023168195359</v>
      </c>
      <c r="W204" s="8">
        <f t="shared" si="101"/>
        <v>2.6258086403350096</v>
      </c>
      <c r="X204" s="8">
        <f t="shared" si="102"/>
        <v>-2.7191044452801019</v>
      </c>
      <c r="Y204" s="8">
        <f t="shared" si="103"/>
        <v>3.2787875085664675</v>
      </c>
      <c r="Z204" s="8">
        <f t="shared" si="104"/>
        <v>-3.3952838575984341</v>
      </c>
      <c r="AA204" s="8">
        <f t="shared" si="105"/>
        <v>3.9317663767979245</v>
      </c>
      <c r="AB204" s="8">
        <f t="shared" si="106"/>
        <v>-4.0714632699167659</v>
      </c>
      <c r="AC204" s="8">
        <f t="shared" si="107"/>
        <v>4.4041340687100421</v>
      </c>
      <c r="AD204" s="8">
        <f t="shared" si="108"/>
        <v>-4.5606143341470489</v>
      </c>
      <c r="AE204" s="8">
        <f t="shared" si="109"/>
        <v>4.8765017606221601</v>
      </c>
      <c r="AF204" s="8">
        <f t="shared" si="110"/>
        <v>-5.049765398377331</v>
      </c>
    </row>
    <row r="205" spans="1:32" x14ac:dyDescent="0.25">
      <c r="A205">
        <v>316</v>
      </c>
      <c r="B205" s="8">
        <f t="shared" si="90"/>
        <v>5.5152404363020811</v>
      </c>
      <c r="C205" s="8">
        <f t="shared" si="91"/>
        <v>0.71933980033865086</v>
      </c>
      <c r="D205" s="8">
        <f t="shared" si="111"/>
        <v>-0.69465837045899759</v>
      </c>
      <c r="E205" s="8">
        <f t="shared" si="112"/>
        <v>2.8773592013545971E-2</v>
      </c>
      <c r="F205" s="8">
        <f t="shared" si="113"/>
        <v>-2.7786334818359841E-2</v>
      </c>
      <c r="G205" s="8">
        <f t="shared" si="114"/>
        <v>4.316038802031899E-2</v>
      </c>
      <c r="H205" s="8">
        <f t="shared" si="115"/>
        <v>-4.1679502227539793E-2</v>
      </c>
      <c r="I205" s="8">
        <f t="shared" si="92"/>
        <v>7.9127378037251533E-2</v>
      </c>
      <c r="J205" s="8">
        <f t="shared" si="93"/>
        <v>-7.6412420750489679E-2</v>
      </c>
      <c r="K205" s="8">
        <f t="shared" si="94"/>
        <v>0.11509436805418408</v>
      </c>
      <c r="L205" s="8">
        <f t="shared" si="95"/>
        <v>-0.11114533927343956</v>
      </c>
      <c r="M205" s="8">
        <f t="shared" si="116"/>
        <v>0.39563689018625792</v>
      </c>
      <c r="N205" s="8">
        <f t="shared" si="117"/>
        <v>-0.38206210375244865</v>
      </c>
      <c r="O205" s="8">
        <f t="shared" si="118"/>
        <v>0.67617941231833179</v>
      </c>
      <c r="P205" s="8">
        <f t="shared" si="96"/>
        <v>-0.65297886823145768</v>
      </c>
      <c r="Q205" s="8">
        <f t="shared" si="119"/>
        <v>0.71933980033865086</v>
      </c>
      <c r="R205" s="8">
        <f t="shared" si="120"/>
        <v>-0.69465837045899759</v>
      </c>
      <c r="S205" s="8">
        <f t="shared" si="97"/>
        <v>0.76250018835896993</v>
      </c>
      <c r="T205" s="8">
        <f t="shared" si="98"/>
        <v>-0.7363378726865375</v>
      </c>
      <c r="U205" s="8">
        <f t="shared" si="99"/>
        <v>1.740802316819535</v>
      </c>
      <c r="V205" s="8">
        <f t="shared" si="100"/>
        <v>-1.6810732565107742</v>
      </c>
      <c r="W205" s="8">
        <f t="shared" si="101"/>
        <v>2.7191044452801005</v>
      </c>
      <c r="X205" s="8">
        <f t="shared" si="102"/>
        <v>-2.6258086403350109</v>
      </c>
      <c r="Y205" s="8">
        <f t="shared" si="103"/>
        <v>3.3952838575984323</v>
      </c>
      <c r="Z205" s="8">
        <f t="shared" si="104"/>
        <v>-3.2787875085664693</v>
      </c>
      <c r="AA205" s="8">
        <f t="shared" si="105"/>
        <v>4.0714632699167641</v>
      </c>
      <c r="AB205" s="8">
        <f t="shared" si="106"/>
        <v>-3.9317663767979263</v>
      </c>
      <c r="AC205" s="8">
        <f t="shared" si="107"/>
        <v>4.5606143341470462</v>
      </c>
      <c r="AD205" s="8">
        <f t="shared" si="108"/>
        <v>-4.4041340687100448</v>
      </c>
      <c r="AE205" s="8">
        <f t="shared" si="109"/>
        <v>5.0497653983773283</v>
      </c>
      <c r="AF205" s="8">
        <f t="shared" si="110"/>
        <v>-4.8765017606221628</v>
      </c>
    </row>
    <row r="206" spans="1:32" x14ac:dyDescent="0.25">
      <c r="A206">
        <v>318</v>
      </c>
      <c r="B206" s="8">
        <f t="shared" si="90"/>
        <v>5.5501470213419681</v>
      </c>
      <c r="C206" s="8">
        <f t="shared" si="91"/>
        <v>0.74314482547739424</v>
      </c>
      <c r="D206" s="8">
        <f t="shared" si="111"/>
        <v>-0.66913060635885813</v>
      </c>
      <c r="E206" s="8">
        <f t="shared" si="112"/>
        <v>2.9725793019095705E-2</v>
      </c>
      <c r="F206" s="8">
        <f t="shared" si="113"/>
        <v>-2.6765224254354264E-2</v>
      </c>
      <c r="G206" s="8">
        <f t="shared" si="114"/>
        <v>4.4588689528643588E-2</v>
      </c>
      <c r="H206" s="8">
        <f t="shared" si="115"/>
        <v>-4.0147836381531431E-2</v>
      </c>
      <c r="I206" s="8">
        <f t="shared" si="92"/>
        <v>8.17459308025133E-2</v>
      </c>
      <c r="J206" s="8">
        <f t="shared" si="93"/>
        <v>-7.3604366699474344E-2</v>
      </c>
      <c r="K206" s="8">
        <f t="shared" si="94"/>
        <v>0.11890317207638303</v>
      </c>
      <c r="L206" s="8">
        <f t="shared" si="95"/>
        <v>-0.10706089701741725</v>
      </c>
      <c r="M206" s="8">
        <f t="shared" si="116"/>
        <v>0.40872965401256678</v>
      </c>
      <c r="N206" s="8">
        <f t="shared" si="117"/>
        <v>-0.36802183349737194</v>
      </c>
      <c r="O206" s="8">
        <f t="shared" si="118"/>
        <v>0.69855613594875055</v>
      </c>
      <c r="P206" s="8">
        <f t="shared" si="96"/>
        <v>-0.62898276997732661</v>
      </c>
      <c r="Q206" s="8">
        <f t="shared" si="119"/>
        <v>0.74314482547739424</v>
      </c>
      <c r="R206" s="8">
        <f t="shared" si="120"/>
        <v>-0.66913060635885813</v>
      </c>
      <c r="S206" s="8">
        <f t="shared" si="97"/>
        <v>0.78773351500603794</v>
      </c>
      <c r="T206" s="8">
        <f t="shared" si="98"/>
        <v>-0.70927844274038965</v>
      </c>
      <c r="U206" s="8">
        <f t="shared" si="99"/>
        <v>1.798410477655294</v>
      </c>
      <c r="V206" s="8">
        <f t="shared" si="100"/>
        <v>-1.6192960673884367</v>
      </c>
      <c r="W206" s="8">
        <f t="shared" si="101"/>
        <v>2.8090874403045505</v>
      </c>
      <c r="X206" s="8">
        <f t="shared" si="102"/>
        <v>-2.5293136920364838</v>
      </c>
      <c r="Y206" s="8">
        <f t="shared" si="103"/>
        <v>3.5076435762533014</v>
      </c>
      <c r="Z206" s="8">
        <f t="shared" si="104"/>
        <v>-3.1582964620138108</v>
      </c>
      <c r="AA206" s="8">
        <f t="shared" si="105"/>
        <v>4.2061997122020518</v>
      </c>
      <c r="AB206" s="8">
        <f t="shared" si="106"/>
        <v>-3.7872792319911373</v>
      </c>
      <c r="AC206" s="8">
        <f t="shared" si="107"/>
        <v>4.7115381935266791</v>
      </c>
      <c r="AD206" s="8">
        <f t="shared" si="108"/>
        <v>-4.2422880443151607</v>
      </c>
      <c r="AE206" s="8">
        <f t="shared" si="109"/>
        <v>5.2168766748513073</v>
      </c>
      <c r="AF206" s="8">
        <f t="shared" si="110"/>
        <v>-4.6972968566391842</v>
      </c>
    </row>
    <row r="207" spans="1:32" x14ac:dyDescent="0.25">
      <c r="A207">
        <v>320</v>
      </c>
      <c r="B207" s="8">
        <f t="shared" si="90"/>
        <v>5.5850536063818543</v>
      </c>
      <c r="C207" s="8">
        <f t="shared" si="91"/>
        <v>0.76604444311897779</v>
      </c>
      <c r="D207" s="8">
        <f t="shared" si="111"/>
        <v>-0.64278760968653958</v>
      </c>
      <c r="E207" s="8">
        <f t="shared" si="112"/>
        <v>3.0641777724759043E-2</v>
      </c>
      <c r="F207" s="8">
        <f t="shared" si="113"/>
        <v>-2.5711504387461524E-2</v>
      </c>
      <c r="G207" s="8">
        <f t="shared" si="114"/>
        <v>4.5962666587138601E-2</v>
      </c>
      <c r="H207" s="8">
        <f t="shared" si="115"/>
        <v>-3.8567256581192318E-2</v>
      </c>
      <c r="I207" s="8">
        <f t="shared" si="92"/>
        <v>8.426488874308749E-2</v>
      </c>
      <c r="J207" s="8">
        <f t="shared" si="93"/>
        <v>-7.0706637065519301E-2</v>
      </c>
      <c r="K207" s="8">
        <f t="shared" si="94"/>
        <v>0.12256711089903638</v>
      </c>
      <c r="L207" s="8">
        <f t="shared" si="95"/>
        <v>-0.10284601754984628</v>
      </c>
      <c r="M207" s="8">
        <f t="shared" si="116"/>
        <v>0.42132444371543776</v>
      </c>
      <c r="N207" s="8">
        <f t="shared" si="117"/>
        <v>-0.35353318532759676</v>
      </c>
      <c r="O207" s="8">
        <f t="shared" si="118"/>
        <v>0.72008177653183914</v>
      </c>
      <c r="P207" s="8">
        <f t="shared" si="96"/>
        <v>-0.60422035310534716</v>
      </c>
      <c r="Q207" s="8">
        <f t="shared" si="119"/>
        <v>0.76604444311897779</v>
      </c>
      <c r="R207" s="8">
        <f t="shared" si="120"/>
        <v>-0.64278760968653958</v>
      </c>
      <c r="S207" s="8">
        <f t="shared" si="97"/>
        <v>0.81200710970611645</v>
      </c>
      <c r="T207" s="8">
        <f t="shared" si="98"/>
        <v>-0.68135486626773201</v>
      </c>
      <c r="U207" s="8">
        <f t="shared" si="99"/>
        <v>1.8538275523479262</v>
      </c>
      <c r="V207" s="8">
        <f t="shared" si="100"/>
        <v>-1.5555460154414258</v>
      </c>
      <c r="W207" s="8">
        <f t="shared" si="101"/>
        <v>2.8956479949897362</v>
      </c>
      <c r="X207" s="8">
        <f t="shared" si="102"/>
        <v>-2.4297371646151196</v>
      </c>
      <c r="Y207" s="8">
        <f t="shared" si="103"/>
        <v>3.6157297715215755</v>
      </c>
      <c r="Z207" s="8">
        <f t="shared" si="104"/>
        <v>-3.0339575177204674</v>
      </c>
      <c r="AA207" s="8">
        <f t="shared" si="105"/>
        <v>4.3358115480534147</v>
      </c>
      <c r="AB207" s="8">
        <f t="shared" si="106"/>
        <v>-3.6381778708258143</v>
      </c>
      <c r="AC207" s="8">
        <f t="shared" si="107"/>
        <v>4.8567217693743192</v>
      </c>
      <c r="AD207" s="8">
        <f t="shared" si="108"/>
        <v>-4.0752734454126607</v>
      </c>
      <c r="AE207" s="8">
        <f t="shared" si="109"/>
        <v>5.3776319906952237</v>
      </c>
      <c r="AF207" s="8">
        <f t="shared" si="110"/>
        <v>-4.5123690199995075</v>
      </c>
    </row>
    <row r="208" spans="1:32" x14ac:dyDescent="0.25">
      <c r="A208">
        <v>322</v>
      </c>
      <c r="B208" s="8">
        <f t="shared" si="90"/>
        <v>5.6199601914217414</v>
      </c>
      <c r="C208" s="8">
        <f t="shared" si="91"/>
        <v>0.78801075360672201</v>
      </c>
      <c r="D208" s="8">
        <f t="shared" si="111"/>
        <v>-0.61566147532565818</v>
      </c>
      <c r="E208" s="8">
        <f t="shared" si="112"/>
        <v>3.1520430144268807E-2</v>
      </c>
      <c r="F208" s="8">
        <f t="shared" si="113"/>
        <v>-2.4626459013026271E-2</v>
      </c>
      <c r="G208" s="8">
        <f t="shared" si="114"/>
        <v>4.7280645216403253E-2</v>
      </c>
      <c r="H208" s="8">
        <f t="shared" si="115"/>
        <v>-3.6939688519539438E-2</v>
      </c>
      <c r="I208" s="8">
        <f t="shared" si="92"/>
        <v>8.6681182896739359E-2</v>
      </c>
      <c r="J208" s="8">
        <f t="shared" si="93"/>
        <v>-6.7722762285822344E-2</v>
      </c>
      <c r="K208" s="8">
        <f t="shared" si="94"/>
        <v>0.12608172057707545</v>
      </c>
      <c r="L208" s="8">
        <f t="shared" si="95"/>
        <v>-9.8505836052105264E-2</v>
      </c>
      <c r="M208" s="8">
        <f t="shared" si="116"/>
        <v>0.43340591448369703</v>
      </c>
      <c r="N208" s="8">
        <f t="shared" si="117"/>
        <v>-0.33861381142911195</v>
      </c>
      <c r="O208" s="8">
        <f t="shared" si="118"/>
        <v>0.74073010839031861</v>
      </c>
      <c r="P208" s="8">
        <f t="shared" si="96"/>
        <v>-0.57872178680611863</v>
      </c>
      <c r="Q208" s="8">
        <f t="shared" si="119"/>
        <v>0.78801075360672201</v>
      </c>
      <c r="R208" s="8">
        <f t="shared" si="120"/>
        <v>-0.61566147532565818</v>
      </c>
      <c r="S208" s="8">
        <f t="shared" si="97"/>
        <v>0.83529139882312542</v>
      </c>
      <c r="T208" s="8">
        <f t="shared" si="98"/>
        <v>-0.65260116384519773</v>
      </c>
      <c r="U208" s="8">
        <f t="shared" si="99"/>
        <v>1.9069860237282672</v>
      </c>
      <c r="V208" s="8">
        <f t="shared" si="100"/>
        <v>-1.4899007702880926</v>
      </c>
      <c r="W208" s="8">
        <f t="shared" si="101"/>
        <v>2.9786806486334094</v>
      </c>
      <c r="X208" s="8">
        <f t="shared" si="102"/>
        <v>-2.3272003767309881</v>
      </c>
      <c r="Y208" s="8">
        <f t="shared" si="103"/>
        <v>3.7194107570237285</v>
      </c>
      <c r="Z208" s="8">
        <f t="shared" si="104"/>
        <v>-2.9059221635371069</v>
      </c>
      <c r="AA208" s="8">
        <f t="shared" si="105"/>
        <v>4.4601408654140471</v>
      </c>
      <c r="AB208" s="8">
        <f t="shared" si="106"/>
        <v>-3.4846439503432256</v>
      </c>
      <c r="AC208" s="8">
        <f t="shared" si="107"/>
        <v>4.9959881778666171</v>
      </c>
      <c r="AD208" s="8">
        <f t="shared" si="108"/>
        <v>-3.9032937535646726</v>
      </c>
      <c r="AE208" s="8">
        <f t="shared" si="109"/>
        <v>5.531835490319188</v>
      </c>
      <c r="AF208" s="8">
        <f t="shared" si="110"/>
        <v>-4.3219435567861204</v>
      </c>
    </row>
    <row r="209" spans="1:32" x14ac:dyDescent="0.25">
      <c r="A209">
        <v>324</v>
      </c>
      <c r="B209" s="8">
        <f t="shared" si="90"/>
        <v>5.6548667764616276</v>
      </c>
      <c r="C209" s="8">
        <f t="shared" si="91"/>
        <v>0.80901699437494734</v>
      </c>
      <c r="D209" s="8">
        <f t="shared" si="111"/>
        <v>-0.58778525229247336</v>
      </c>
      <c r="E209" s="8">
        <f t="shared" si="112"/>
        <v>3.2360679774997819E-2</v>
      </c>
      <c r="F209" s="8">
        <f t="shared" si="113"/>
        <v>-2.3511410091698881E-2</v>
      </c>
      <c r="G209" s="8">
        <f t="shared" si="114"/>
        <v>4.854101966249677E-2</v>
      </c>
      <c r="H209" s="8">
        <f t="shared" si="115"/>
        <v>-3.5267115137548349E-2</v>
      </c>
      <c r="I209" s="8">
        <f t="shared" si="92"/>
        <v>8.8991869381244135E-2</v>
      </c>
      <c r="J209" s="8">
        <f t="shared" si="93"/>
        <v>-6.465637775217202E-2</v>
      </c>
      <c r="K209" s="8">
        <f t="shared" si="94"/>
        <v>0.1294427190999915</v>
      </c>
      <c r="L209" s="8">
        <f t="shared" si="95"/>
        <v>-9.4045640366795691E-2</v>
      </c>
      <c r="M209" s="8">
        <f t="shared" si="116"/>
        <v>0.44495934690622096</v>
      </c>
      <c r="N209" s="8">
        <f t="shared" si="117"/>
        <v>-0.32328188876086028</v>
      </c>
      <c r="O209" s="8">
        <f t="shared" si="118"/>
        <v>0.76047597471245043</v>
      </c>
      <c r="P209" s="8">
        <f t="shared" si="96"/>
        <v>-0.55251813715492493</v>
      </c>
      <c r="Q209" s="8">
        <f t="shared" si="119"/>
        <v>0.80901699437494734</v>
      </c>
      <c r="R209" s="8">
        <f t="shared" si="120"/>
        <v>-0.58778525229247336</v>
      </c>
      <c r="S209" s="8">
        <f t="shared" si="97"/>
        <v>0.85755801403744425</v>
      </c>
      <c r="T209" s="8">
        <f t="shared" si="98"/>
        <v>-0.62305236743002179</v>
      </c>
      <c r="U209" s="8">
        <f t="shared" si="99"/>
        <v>1.9578211263873726</v>
      </c>
      <c r="V209" s="8">
        <f t="shared" si="100"/>
        <v>-1.4224403105477854</v>
      </c>
      <c r="W209" s="8">
        <f t="shared" si="101"/>
        <v>3.0580842387373011</v>
      </c>
      <c r="X209" s="8">
        <f t="shared" si="102"/>
        <v>-2.2218282536655494</v>
      </c>
      <c r="Y209" s="8">
        <f t="shared" si="103"/>
        <v>3.8185602134497518</v>
      </c>
      <c r="Z209" s="8">
        <f t="shared" si="104"/>
        <v>-2.7743463908204746</v>
      </c>
      <c r="AA209" s="8">
        <f t="shared" si="105"/>
        <v>4.5790361881622017</v>
      </c>
      <c r="AB209" s="8">
        <f t="shared" si="106"/>
        <v>-3.3268645279753994</v>
      </c>
      <c r="AC209" s="8">
        <f t="shared" si="107"/>
        <v>5.1291677443371659</v>
      </c>
      <c r="AD209" s="8">
        <f t="shared" si="108"/>
        <v>-3.7265584995342809</v>
      </c>
      <c r="AE209" s="8">
        <f t="shared" si="109"/>
        <v>5.6792993005121302</v>
      </c>
      <c r="AF209" s="8">
        <f t="shared" si="110"/>
        <v>-4.1262524710931627</v>
      </c>
    </row>
    <row r="210" spans="1:32" x14ac:dyDescent="0.25">
      <c r="A210">
        <v>326</v>
      </c>
      <c r="B210" s="8">
        <f t="shared" si="90"/>
        <v>5.6897733615015147</v>
      </c>
      <c r="C210" s="8">
        <f t="shared" si="91"/>
        <v>0.82903757255504185</v>
      </c>
      <c r="D210" s="8">
        <f t="shared" si="111"/>
        <v>-0.55919290347074657</v>
      </c>
      <c r="E210" s="8">
        <f t="shared" si="112"/>
        <v>3.3161502902201601E-2</v>
      </c>
      <c r="F210" s="8">
        <f t="shared" si="113"/>
        <v>-2.2367716138829812E-2</v>
      </c>
      <c r="G210" s="8">
        <f t="shared" si="114"/>
        <v>4.9742254353302442E-2</v>
      </c>
      <c r="H210" s="8">
        <f t="shared" si="115"/>
        <v>-3.3551574208244749E-2</v>
      </c>
      <c r="I210" s="8">
        <f t="shared" si="92"/>
        <v>9.119413298105454E-2</v>
      </c>
      <c r="J210" s="8">
        <f t="shared" si="93"/>
        <v>-6.1511219381782077E-2</v>
      </c>
      <c r="K210" s="8">
        <f t="shared" si="94"/>
        <v>0.13264601160880662</v>
      </c>
      <c r="L210" s="8">
        <f t="shared" si="95"/>
        <v>-8.9470864555319413E-2</v>
      </c>
      <c r="M210" s="8">
        <f t="shared" si="116"/>
        <v>0.45597066490527294</v>
      </c>
      <c r="N210" s="8">
        <f t="shared" si="117"/>
        <v>-0.30755609690891056</v>
      </c>
      <c r="O210" s="8">
        <f t="shared" si="118"/>
        <v>0.77929531820173925</v>
      </c>
      <c r="P210" s="8">
        <f t="shared" si="96"/>
        <v>-0.52564132926250173</v>
      </c>
      <c r="Q210" s="8">
        <f t="shared" si="119"/>
        <v>0.82903757255504185</v>
      </c>
      <c r="R210" s="8">
        <f t="shared" si="120"/>
        <v>-0.55919290347074657</v>
      </c>
      <c r="S210" s="8">
        <f t="shared" si="97"/>
        <v>0.87877982690834444</v>
      </c>
      <c r="T210" s="8">
        <f t="shared" si="98"/>
        <v>-0.59274447767899141</v>
      </c>
      <c r="U210" s="8">
        <f t="shared" si="99"/>
        <v>2.0062709255832014</v>
      </c>
      <c r="V210" s="8">
        <f t="shared" si="100"/>
        <v>-1.3532468263992066</v>
      </c>
      <c r="W210" s="8">
        <f t="shared" si="101"/>
        <v>3.1337620242580582</v>
      </c>
      <c r="X210" s="8">
        <f t="shared" si="102"/>
        <v>-2.1137491751194224</v>
      </c>
      <c r="Y210" s="8">
        <f t="shared" si="103"/>
        <v>3.9130573424597981</v>
      </c>
      <c r="Z210" s="8">
        <f t="shared" si="104"/>
        <v>-2.6393905043819244</v>
      </c>
      <c r="AA210" s="8">
        <f t="shared" si="105"/>
        <v>4.6923526606615367</v>
      </c>
      <c r="AB210" s="8">
        <f t="shared" si="106"/>
        <v>-3.1650318336444259</v>
      </c>
      <c r="AC210" s="8">
        <f t="shared" si="107"/>
        <v>5.2560982099989655</v>
      </c>
      <c r="AD210" s="8">
        <f t="shared" si="108"/>
        <v>-3.545283008004533</v>
      </c>
      <c r="AE210" s="8">
        <f t="shared" si="109"/>
        <v>5.8198437593363934</v>
      </c>
      <c r="AF210" s="8">
        <f t="shared" si="110"/>
        <v>-3.9255341823646406</v>
      </c>
    </row>
    <row r="211" spans="1:32" x14ac:dyDescent="0.25">
      <c r="A211">
        <v>328</v>
      </c>
      <c r="B211" s="8">
        <f t="shared" si="90"/>
        <v>5.7246799465414009</v>
      </c>
      <c r="C211" s="8">
        <f t="shared" si="91"/>
        <v>0.84804809615642596</v>
      </c>
      <c r="D211" s="8">
        <f t="shared" si="111"/>
        <v>-0.52991926423320501</v>
      </c>
      <c r="E211" s="8">
        <f t="shared" si="112"/>
        <v>3.392192384625696E-2</v>
      </c>
      <c r="F211" s="8">
        <f t="shared" si="113"/>
        <v>-2.1196770569328154E-2</v>
      </c>
      <c r="G211" s="8">
        <f t="shared" si="114"/>
        <v>5.0882885769385482E-2</v>
      </c>
      <c r="H211" s="8">
        <f t="shared" si="115"/>
        <v>-3.1795155853992257E-2</v>
      </c>
      <c r="I211" s="8">
        <f t="shared" si="92"/>
        <v>9.3285290577206789E-2</v>
      </c>
      <c r="J211" s="8">
        <f t="shared" si="93"/>
        <v>-5.8291119065652507E-2</v>
      </c>
      <c r="K211" s="8">
        <f t="shared" si="94"/>
        <v>0.13568769538502809</v>
      </c>
      <c r="L211" s="8">
        <f t="shared" si="95"/>
        <v>-8.4787082277312756E-2</v>
      </c>
      <c r="M211" s="8">
        <f t="shared" si="116"/>
        <v>0.46642645288603424</v>
      </c>
      <c r="N211" s="8">
        <f t="shared" si="117"/>
        <v>-0.29145559532826271</v>
      </c>
      <c r="O211" s="8">
        <f t="shared" si="118"/>
        <v>0.79716521038704036</v>
      </c>
      <c r="P211" s="8">
        <f t="shared" si="96"/>
        <v>-0.49812410837921267</v>
      </c>
      <c r="Q211" s="8">
        <f t="shared" si="119"/>
        <v>0.84804809615642596</v>
      </c>
      <c r="R211" s="8">
        <f t="shared" si="120"/>
        <v>-0.52991926423320501</v>
      </c>
      <c r="S211" s="8">
        <f t="shared" si="97"/>
        <v>0.89893098192581156</v>
      </c>
      <c r="T211" s="8">
        <f t="shared" si="98"/>
        <v>-0.5617144200871973</v>
      </c>
      <c r="U211" s="8">
        <f t="shared" si="99"/>
        <v>2.0522763926985506</v>
      </c>
      <c r="V211" s="8">
        <f t="shared" si="100"/>
        <v>-1.2824046194443561</v>
      </c>
      <c r="W211" s="8">
        <f t="shared" si="101"/>
        <v>3.2056218034712902</v>
      </c>
      <c r="X211" s="8">
        <f t="shared" si="102"/>
        <v>-2.003094818801515</v>
      </c>
      <c r="Y211" s="8">
        <f t="shared" si="103"/>
        <v>4.002787013858331</v>
      </c>
      <c r="Z211" s="8">
        <f t="shared" si="104"/>
        <v>-2.5012189271807279</v>
      </c>
      <c r="AA211" s="8">
        <f t="shared" si="105"/>
        <v>4.7999522242453709</v>
      </c>
      <c r="AB211" s="8">
        <f t="shared" si="106"/>
        <v>-2.9993430355599404</v>
      </c>
      <c r="AC211" s="8">
        <f t="shared" si="107"/>
        <v>5.3766249296317401</v>
      </c>
      <c r="AD211" s="8">
        <f t="shared" si="108"/>
        <v>-3.3596881352385197</v>
      </c>
      <c r="AE211" s="8">
        <f t="shared" si="109"/>
        <v>5.9532976350181102</v>
      </c>
      <c r="AF211" s="8">
        <f t="shared" si="110"/>
        <v>-3.720033234917099</v>
      </c>
    </row>
    <row r="212" spans="1:32" x14ac:dyDescent="0.25">
      <c r="A212">
        <v>330</v>
      </c>
      <c r="B212" s="8">
        <f t="shared" si="90"/>
        <v>5.7595865315812871</v>
      </c>
      <c r="C212" s="8">
        <f t="shared" si="91"/>
        <v>0.86602540378443837</v>
      </c>
      <c r="D212" s="8">
        <f t="shared" si="111"/>
        <v>-0.50000000000000044</v>
      </c>
      <c r="E212" s="8">
        <f t="shared" si="112"/>
        <v>3.4641016151377456E-2</v>
      </c>
      <c r="F212" s="8">
        <f t="shared" si="113"/>
        <v>-1.9999999999999973E-2</v>
      </c>
      <c r="G212" s="8">
        <f t="shared" si="114"/>
        <v>5.1961524227066229E-2</v>
      </c>
      <c r="H212" s="8">
        <f t="shared" si="115"/>
        <v>-2.9999999999999985E-2</v>
      </c>
      <c r="I212" s="8">
        <f t="shared" si="92"/>
        <v>9.5262794416288155E-2</v>
      </c>
      <c r="J212" s="8">
        <f t="shared" si="93"/>
        <v>-5.5000000000000007E-2</v>
      </c>
      <c r="K212" s="8">
        <f t="shared" si="94"/>
        <v>0.13856406460551007</v>
      </c>
      <c r="L212" s="8">
        <f t="shared" si="95"/>
        <v>-8.0000000000000029E-2</v>
      </c>
      <c r="M212" s="8">
        <f t="shared" si="116"/>
        <v>0.47631397208144105</v>
      </c>
      <c r="N212" s="8">
        <f t="shared" si="117"/>
        <v>-0.27500000000000019</v>
      </c>
      <c r="O212" s="8">
        <f t="shared" si="118"/>
        <v>0.81406387955737203</v>
      </c>
      <c r="P212" s="8">
        <f t="shared" si="96"/>
        <v>-0.47000000000000042</v>
      </c>
      <c r="Q212" s="8">
        <f t="shared" si="119"/>
        <v>0.86602540378443837</v>
      </c>
      <c r="R212" s="8">
        <f t="shared" si="120"/>
        <v>-0.50000000000000044</v>
      </c>
      <c r="S212" s="8">
        <f t="shared" si="97"/>
        <v>0.91798692801150472</v>
      </c>
      <c r="T212" s="8">
        <f t="shared" si="98"/>
        <v>-0.53000000000000047</v>
      </c>
      <c r="U212" s="8">
        <f t="shared" si="99"/>
        <v>2.095781477158341</v>
      </c>
      <c r="V212" s="8">
        <f t="shared" si="100"/>
        <v>-1.2100000000000011</v>
      </c>
      <c r="W212" s="8">
        <f t="shared" si="101"/>
        <v>3.2735760263051774</v>
      </c>
      <c r="X212" s="8">
        <f t="shared" si="102"/>
        <v>-1.8900000000000019</v>
      </c>
      <c r="Y212" s="8">
        <f t="shared" si="103"/>
        <v>4.0876399058625497</v>
      </c>
      <c r="Z212" s="8">
        <f t="shared" si="104"/>
        <v>-2.3600000000000025</v>
      </c>
      <c r="AA212" s="8">
        <f t="shared" si="105"/>
        <v>4.9017037854199215</v>
      </c>
      <c r="AB212" s="8">
        <f t="shared" si="106"/>
        <v>-2.8300000000000027</v>
      </c>
      <c r="AC212" s="8">
        <f t="shared" si="107"/>
        <v>5.490601059993339</v>
      </c>
      <c r="AD212" s="8">
        <f t="shared" si="108"/>
        <v>-3.1700000000000026</v>
      </c>
      <c r="AE212" s="8">
        <f t="shared" si="109"/>
        <v>6.0794983345667566</v>
      </c>
      <c r="AF212" s="8">
        <f t="shared" si="110"/>
        <v>-3.5100000000000029</v>
      </c>
    </row>
    <row r="213" spans="1:32" x14ac:dyDescent="0.25">
      <c r="A213">
        <v>332</v>
      </c>
      <c r="B213" s="8">
        <f t="shared" si="90"/>
        <v>5.7944931166211742</v>
      </c>
      <c r="C213" s="8">
        <f t="shared" si="91"/>
        <v>0.88294759285892688</v>
      </c>
      <c r="D213" s="8">
        <f t="shared" si="111"/>
        <v>-0.46947156278589081</v>
      </c>
      <c r="E213" s="8">
        <f t="shared" si="112"/>
        <v>3.5317903714356995E-2</v>
      </c>
      <c r="F213" s="8">
        <f t="shared" si="113"/>
        <v>-1.8778862511435589E-2</v>
      </c>
      <c r="G213" s="8">
        <f t="shared" si="114"/>
        <v>5.2976855571535537E-2</v>
      </c>
      <c r="H213" s="8">
        <f t="shared" si="115"/>
        <v>-2.8168293767153407E-2</v>
      </c>
      <c r="I213" s="8">
        <f t="shared" si="92"/>
        <v>9.712423521448188E-2</v>
      </c>
      <c r="J213" s="8">
        <f t="shared" si="93"/>
        <v>-5.164187190644795E-2</v>
      </c>
      <c r="K213" s="8">
        <f t="shared" si="94"/>
        <v>0.14127161485742823</v>
      </c>
      <c r="L213" s="8">
        <f t="shared" si="95"/>
        <v>-7.5115450045742493E-2</v>
      </c>
      <c r="M213" s="8">
        <f t="shared" si="116"/>
        <v>0.48562117607240973</v>
      </c>
      <c r="N213" s="8">
        <f t="shared" si="117"/>
        <v>-0.25820935953223989</v>
      </c>
      <c r="O213" s="8">
        <f t="shared" si="118"/>
        <v>0.82997073728739124</v>
      </c>
      <c r="P213" s="8">
        <f t="shared" si="96"/>
        <v>-0.44130326901873734</v>
      </c>
      <c r="Q213" s="8">
        <f t="shared" si="119"/>
        <v>0.88294759285892688</v>
      </c>
      <c r="R213" s="8">
        <f t="shared" si="120"/>
        <v>-0.46947156278589081</v>
      </c>
      <c r="S213" s="8">
        <f t="shared" si="97"/>
        <v>0.93592444843046252</v>
      </c>
      <c r="T213" s="8">
        <f t="shared" si="98"/>
        <v>-0.49763985655304427</v>
      </c>
      <c r="U213" s="8">
        <f t="shared" si="99"/>
        <v>2.1367331747186031</v>
      </c>
      <c r="V213" s="8">
        <f t="shared" si="100"/>
        <v>-1.1361211819418557</v>
      </c>
      <c r="W213" s="8">
        <f t="shared" si="101"/>
        <v>3.3375419010067437</v>
      </c>
      <c r="X213" s="8">
        <f t="shared" si="102"/>
        <v>-1.7746025073306673</v>
      </c>
      <c r="Y213" s="8">
        <f t="shared" si="103"/>
        <v>4.1675126382941352</v>
      </c>
      <c r="Z213" s="8">
        <f t="shared" si="104"/>
        <v>-2.215905776349405</v>
      </c>
      <c r="AA213" s="8">
        <f t="shared" si="105"/>
        <v>4.9974833755815267</v>
      </c>
      <c r="AB213" s="8">
        <f t="shared" si="106"/>
        <v>-2.6572090453681421</v>
      </c>
      <c r="AC213" s="8">
        <f t="shared" si="107"/>
        <v>5.5978877387255963</v>
      </c>
      <c r="AD213" s="8">
        <f t="shared" si="108"/>
        <v>-2.9764497080625478</v>
      </c>
      <c r="AE213" s="8">
        <f t="shared" si="109"/>
        <v>6.1982921018696659</v>
      </c>
      <c r="AF213" s="8">
        <f t="shared" si="110"/>
        <v>-3.2956903707569531</v>
      </c>
    </row>
    <row r="214" spans="1:32" x14ac:dyDescent="0.25">
      <c r="A214">
        <v>334</v>
      </c>
      <c r="B214" s="8">
        <f t="shared" si="90"/>
        <v>5.8293997016610604</v>
      </c>
      <c r="C214" s="8">
        <f t="shared" si="91"/>
        <v>0.89879404629916682</v>
      </c>
      <c r="D214" s="8">
        <f t="shared" si="111"/>
        <v>-0.43837114678907779</v>
      </c>
      <c r="E214" s="8">
        <f t="shared" si="112"/>
        <v>3.5951761851966593E-2</v>
      </c>
      <c r="F214" s="8">
        <f t="shared" si="113"/>
        <v>-1.7534845871563072E-2</v>
      </c>
      <c r="G214" s="8">
        <f t="shared" si="114"/>
        <v>5.3927642777949931E-2</v>
      </c>
      <c r="H214" s="8">
        <f t="shared" si="115"/>
        <v>-2.6302268807344629E-2</v>
      </c>
      <c r="I214" s="8">
        <f t="shared" si="92"/>
        <v>9.8867345092908274E-2</v>
      </c>
      <c r="J214" s="8">
        <f t="shared" si="93"/>
        <v>-4.8220826146798519E-2</v>
      </c>
      <c r="K214" s="8">
        <f t="shared" si="94"/>
        <v>0.14380704740786662</v>
      </c>
      <c r="L214" s="8">
        <f t="shared" si="95"/>
        <v>-7.0139383486252413E-2</v>
      </c>
      <c r="M214" s="8">
        <f t="shared" si="116"/>
        <v>0.49433672546454172</v>
      </c>
      <c r="N214" s="8">
        <f t="shared" si="117"/>
        <v>-0.24110413073399276</v>
      </c>
      <c r="O214" s="8">
        <f t="shared" si="118"/>
        <v>0.84486640352121678</v>
      </c>
      <c r="P214" s="8">
        <f t="shared" si="96"/>
        <v>-0.41206887798173308</v>
      </c>
      <c r="Q214" s="8">
        <f t="shared" si="119"/>
        <v>0.89879404629916682</v>
      </c>
      <c r="R214" s="8">
        <f t="shared" si="120"/>
        <v>-0.43837114678907779</v>
      </c>
      <c r="S214" s="8">
        <f t="shared" si="97"/>
        <v>0.95272168907711685</v>
      </c>
      <c r="T214" s="8">
        <f t="shared" si="98"/>
        <v>-0.4646734155964225</v>
      </c>
      <c r="U214" s="8">
        <f t="shared" si="99"/>
        <v>2.1750815920439837</v>
      </c>
      <c r="V214" s="8">
        <f t="shared" si="100"/>
        <v>-1.0608581752295683</v>
      </c>
      <c r="W214" s="8">
        <f t="shared" si="101"/>
        <v>3.3974414950108507</v>
      </c>
      <c r="X214" s="8">
        <f t="shared" si="102"/>
        <v>-1.6570429348627143</v>
      </c>
      <c r="Y214" s="8">
        <f t="shared" si="103"/>
        <v>4.2423078985320677</v>
      </c>
      <c r="Z214" s="8">
        <f t="shared" si="104"/>
        <v>-2.0691118128444477</v>
      </c>
      <c r="AA214" s="8">
        <f t="shared" si="105"/>
        <v>5.0871743020532847</v>
      </c>
      <c r="AB214" s="8">
        <f t="shared" si="106"/>
        <v>-2.4811806908261804</v>
      </c>
      <c r="AC214" s="8">
        <f t="shared" si="107"/>
        <v>5.6983542535367171</v>
      </c>
      <c r="AD214" s="8">
        <f t="shared" si="108"/>
        <v>-2.7792730706427533</v>
      </c>
      <c r="AE214" s="8">
        <f t="shared" si="109"/>
        <v>6.3095342050201504</v>
      </c>
      <c r="AF214" s="8">
        <f t="shared" si="110"/>
        <v>-3.0773654504593257</v>
      </c>
    </row>
    <row r="215" spans="1:32" x14ac:dyDescent="0.25">
      <c r="A215">
        <v>336</v>
      </c>
      <c r="B215" s="8">
        <f t="shared" si="90"/>
        <v>5.8643062867009474</v>
      </c>
      <c r="C215" s="8">
        <f t="shared" si="91"/>
        <v>0.91354545764260098</v>
      </c>
      <c r="D215" s="8">
        <f t="shared" si="111"/>
        <v>-0.40673664307580015</v>
      </c>
      <c r="E215" s="8">
        <f t="shared" si="112"/>
        <v>3.6541818305703959E-2</v>
      </c>
      <c r="F215" s="8">
        <f t="shared" si="113"/>
        <v>-1.6269465723031971E-2</v>
      </c>
      <c r="G215" s="8">
        <f t="shared" si="114"/>
        <v>5.4812727458555983E-2</v>
      </c>
      <c r="H215" s="8">
        <f t="shared" si="115"/>
        <v>-2.4404198584547974E-2</v>
      </c>
      <c r="I215" s="8">
        <f t="shared" si="92"/>
        <v>0.10049000034068603</v>
      </c>
      <c r="J215" s="8">
        <f t="shared" si="93"/>
        <v>-4.4741030738337982E-2</v>
      </c>
      <c r="K215" s="8">
        <f t="shared" si="94"/>
        <v>0.14616727322281609</v>
      </c>
      <c r="L215" s="8">
        <f t="shared" si="95"/>
        <v>-6.5077862892127997E-2</v>
      </c>
      <c r="M215" s="8">
        <f t="shared" si="116"/>
        <v>0.50245000170343046</v>
      </c>
      <c r="N215" s="8">
        <f t="shared" si="117"/>
        <v>-0.22370515369169006</v>
      </c>
      <c r="O215" s="8">
        <f t="shared" si="118"/>
        <v>0.85873273018404483</v>
      </c>
      <c r="P215" s="8">
        <f t="shared" si="96"/>
        <v>-0.38233244449125214</v>
      </c>
      <c r="Q215" s="8">
        <f t="shared" si="119"/>
        <v>0.91354545764260098</v>
      </c>
      <c r="R215" s="8">
        <f t="shared" si="120"/>
        <v>-0.40673664307580015</v>
      </c>
      <c r="S215" s="8">
        <f t="shared" si="97"/>
        <v>0.96835818510115712</v>
      </c>
      <c r="T215" s="8">
        <f t="shared" si="98"/>
        <v>-0.43114084166034816</v>
      </c>
      <c r="U215" s="8">
        <f t="shared" si="99"/>
        <v>2.2107800074950945</v>
      </c>
      <c r="V215" s="8">
        <f t="shared" si="100"/>
        <v>-0.98430267624343637</v>
      </c>
      <c r="W215" s="8">
        <f t="shared" si="101"/>
        <v>3.4532018298890321</v>
      </c>
      <c r="X215" s="8">
        <f t="shared" si="102"/>
        <v>-1.5374645108265246</v>
      </c>
      <c r="Y215" s="8">
        <f t="shared" si="103"/>
        <v>4.3119345600730776</v>
      </c>
      <c r="Z215" s="8">
        <f t="shared" si="104"/>
        <v>-1.9197969553177769</v>
      </c>
      <c r="AA215" s="8">
        <f t="shared" si="105"/>
        <v>5.1706672902571214</v>
      </c>
      <c r="AB215" s="8">
        <f t="shared" si="106"/>
        <v>-2.3021293998090289</v>
      </c>
      <c r="AC215" s="8">
        <f t="shared" si="107"/>
        <v>5.7918782014540904</v>
      </c>
      <c r="AD215" s="8">
        <f t="shared" si="108"/>
        <v>-2.578710317100573</v>
      </c>
      <c r="AE215" s="8">
        <f t="shared" si="109"/>
        <v>6.4130891126510585</v>
      </c>
      <c r="AF215" s="8">
        <f t="shared" si="110"/>
        <v>-2.8552912343921171</v>
      </c>
    </row>
    <row r="216" spans="1:32" x14ac:dyDescent="0.25">
      <c r="A216">
        <v>338</v>
      </c>
      <c r="B216" s="8">
        <f t="shared" si="90"/>
        <v>5.8992128717408336</v>
      </c>
      <c r="C216" s="8">
        <f t="shared" si="91"/>
        <v>0.92718385456678731</v>
      </c>
      <c r="D216" s="8">
        <f t="shared" si="111"/>
        <v>-0.37460659341591235</v>
      </c>
      <c r="E216" s="8">
        <f t="shared" si="112"/>
        <v>3.7087354182671409E-2</v>
      </c>
      <c r="F216" s="8">
        <f t="shared" si="113"/>
        <v>-1.4984263736636461E-2</v>
      </c>
      <c r="G216" s="8">
        <f t="shared" si="114"/>
        <v>5.5631031274007162E-2</v>
      </c>
      <c r="H216" s="8">
        <f t="shared" si="115"/>
        <v>-2.2476395604954708E-2</v>
      </c>
      <c r="I216" s="8">
        <f t="shared" si="92"/>
        <v>0.10199022400234653</v>
      </c>
      <c r="J216" s="8">
        <f t="shared" si="93"/>
        <v>-4.1206725275750325E-2</v>
      </c>
      <c r="K216" s="8">
        <f t="shared" si="94"/>
        <v>0.14834941673068588</v>
      </c>
      <c r="L216" s="8">
        <f t="shared" si="95"/>
        <v>-5.9937054946545942E-2</v>
      </c>
      <c r="M216" s="8">
        <f t="shared" si="116"/>
        <v>0.50995112001173293</v>
      </c>
      <c r="N216" s="8">
        <f t="shared" si="117"/>
        <v>-0.20603362637875178</v>
      </c>
      <c r="O216" s="8">
        <f t="shared" si="118"/>
        <v>0.87155282329278005</v>
      </c>
      <c r="P216" s="8">
        <f t="shared" si="96"/>
        <v>-0.35213019781095761</v>
      </c>
      <c r="Q216" s="8">
        <f t="shared" si="119"/>
        <v>0.92718385456678731</v>
      </c>
      <c r="R216" s="8">
        <f t="shared" si="120"/>
        <v>-0.37460659341591235</v>
      </c>
      <c r="S216" s="8">
        <f t="shared" si="97"/>
        <v>0.98281488584079457</v>
      </c>
      <c r="T216" s="8">
        <f t="shared" si="98"/>
        <v>-0.39708298902086708</v>
      </c>
      <c r="U216" s="8">
        <f t="shared" si="99"/>
        <v>2.2437849280516251</v>
      </c>
      <c r="V216" s="8">
        <f t="shared" si="100"/>
        <v>-0.90654795606650784</v>
      </c>
      <c r="W216" s="8">
        <f t="shared" si="101"/>
        <v>3.5047549702624563</v>
      </c>
      <c r="X216" s="8">
        <f t="shared" si="102"/>
        <v>-1.4160129231121488</v>
      </c>
      <c r="Y216" s="8">
        <f t="shared" si="103"/>
        <v>4.3763077935552364</v>
      </c>
      <c r="Z216" s="8">
        <f t="shared" si="104"/>
        <v>-1.7681431209231064</v>
      </c>
      <c r="AA216" s="8">
        <f t="shared" si="105"/>
        <v>5.2478606168480164</v>
      </c>
      <c r="AB216" s="8">
        <f t="shared" si="106"/>
        <v>-2.1202733187340641</v>
      </c>
      <c r="AC216" s="8">
        <f t="shared" si="107"/>
        <v>5.8783456379534318</v>
      </c>
      <c r="AD216" s="8">
        <f t="shared" si="108"/>
        <v>-2.3750058022568843</v>
      </c>
      <c r="AE216" s="8">
        <f t="shared" si="109"/>
        <v>6.5088306590588463</v>
      </c>
      <c r="AF216" s="8">
        <f t="shared" si="110"/>
        <v>-2.6297382857797045</v>
      </c>
    </row>
    <row r="217" spans="1:32" x14ac:dyDescent="0.25">
      <c r="A217">
        <v>340</v>
      </c>
      <c r="B217" s="8">
        <f t="shared" si="90"/>
        <v>5.9341194567807207</v>
      </c>
      <c r="C217" s="8">
        <f t="shared" si="91"/>
        <v>0.93969262078590843</v>
      </c>
      <c r="D217" s="8">
        <f t="shared" si="111"/>
        <v>-0.3420201433256686</v>
      </c>
      <c r="E217" s="8">
        <f t="shared" si="112"/>
        <v>3.7587704831436253E-2</v>
      </c>
      <c r="F217" s="8">
        <f t="shared" si="113"/>
        <v>-1.3680805733026713E-2</v>
      </c>
      <c r="G217" s="8">
        <f t="shared" si="114"/>
        <v>5.6381557247154428E-2</v>
      </c>
      <c r="H217" s="8">
        <f t="shared" si="115"/>
        <v>-2.0521208599540087E-2</v>
      </c>
      <c r="I217" s="8">
        <f t="shared" si="92"/>
        <v>0.10336618828644985</v>
      </c>
      <c r="J217" s="8">
        <f t="shared" si="93"/>
        <v>-3.7622215765823516E-2</v>
      </c>
      <c r="K217" s="8">
        <f t="shared" si="94"/>
        <v>0.15035081932574526</v>
      </c>
      <c r="L217" s="8">
        <f t="shared" si="95"/>
        <v>-5.4723222932106949E-2</v>
      </c>
      <c r="M217" s="8">
        <f t="shared" si="116"/>
        <v>0.51683094143224961</v>
      </c>
      <c r="N217" s="8">
        <f t="shared" si="117"/>
        <v>-0.18811107882911771</v>
      </c>
      <c r="O217" s="8">
        <f t="shared" si="118"/>
        <v>0.88331106353875388</v>
      </c>
      <c r="P217" s="8">
        <f t="shared" si="96"/>
        <v>-0.32149893472612845</v>
      </c>
      <c r="Q217" s="8">
        <f t="shared" si="119"/>
        <v>0.93969262078590843</v>
      </c>
      <c r="R217" s="8">
        <f t="shared" si="120"/>
        <v>-0.3420201433256686</v>
      </c>
      <c r="S217" s="8">
        <f t="shared" si="97"/>
        <v>0.99607417803306297</v>
      </c>
      <c r="T217" s="8">
        <f t="shared" si="98"/>
        <v>-0.36254135192520875</v>
      </c>
      <c r="U217" s="8">
        <f t="shared" si="99"/>
        <v>2.2740561423018981</v>
      </c>
      <c r="V217" s="8">
        <f t="shared" si="100"/>
        <v>-0.827688746848118</v>
      </c>
      <c r="W217" s="8">
        <f t="shared" si="101"/>
        <v>3.552038106570734</v>
      </c>
      <c r="X217" s="8">
        <f t="shared" si="102"/>
        <v>-1.2928361417710275</v>
      </c>
      <c r="Y217" s="8">
        <f t="shared" si="103"/>
        <v>4.4353491701094887</v>
      </c>
      <c r="Z217" s="8">
        <f t="shared" si="104"/>
        <v>-1.614335076497156</v>
      </c>
      <c r="AA217" s="8">
        <f t="shared" si="105"/>
        <v>5.3186602336482416</v>
      </c>
      <c r="AB217" s="8">
        <f t="shared" si="106"/>
        <v>-1.9358340112232844</v>
      </c>
      <c r="AC217" s="8">
        <f t="shared" si="107"/>
        <v>5.9576512157826595</v>
      </c>
      <c r="AD217" s="8">
        <f t="shared" si="108"/>
        <v>-2.1684077086847391</v>
      </c>
      <c r="AE217" s="8">
        <f t="shared" si="109"/>
        <v>6.5966421979170766</v>
      </c>
      <c r="AF217" s="8">
        <f t="shared" si="110"/>
        <v>-2.4009814061461934</v>
      </c>
    </row>
    <row r="218" spans="1:32" x14ac:dyDescent="0.25">
      <c r="A218">
        <v>342</v>
      </c>
      <c r="B218" s="8">
        <f t="shared" si="90"/>
        <v>5.9690260418206069</v>
      </c>
      <c r="C218" s="8">
        <f t="shared" si="91"/>
        <v>0.95105651629515353</v>
      </c>
      <c r="D218" s="8">
        <f t="shared" si="111"/>
        <v>-0.30901699437494762</v>
      </c>
      <c r="E218" s="8">
        <f t="shared" si="112"/>
        <v>3.8042260651806055E-2</v>
      </c>
      <c r="F218" s="8">
        <f t="shared" si="113"/>
        <v>-1.2360679774997878E-2</v>
      </c>
      <c r="G218" s="8">
        <f t="shared" si="114"/>
        <v>5.7063390977709127E-2</v>
      </c>
      <c r="H218" s="8">
        <f t="shared" si="115"/>
        <v>-1.8541019662496831E-2</v>
      </c>
      <c r="I218" s="8">
        <f t="shared" si="92"/>
        <v>0.10461621679246681</v>
      </c>
      <c r="J218" s="8">
        <f t="shared" si="93"/>
        <v>-3.3991869381244211E-2</v>
      </c>
      <c r="K218" s="8">
        <f t="shared" si="94"/>
        <v>0.1521690426072245</v>
      </c>
      <c r="L218" s="8">
        <f t="shared" si="95"/>
        <v>-4.9442719099991594E-2</v>
      </c>
      <c r="M218" s="8">
        <f t="shared" si="116"/>
        <v>0.52308108396233433</v>
      </c>
      <c r="N218" s="8">
        <f t="shared" si="117"/>
        <v>-0.16995934690622116</v>
      </c>
      <c r="O218" s="8">
        <f t="shared" si="118"/>
        <v>0.89399312531744424</v>
      </c>
      <c r="P218" s="8">
        <f t="shared" si="96"/>
        <v>-0.29047597471245074</v>
      </c>
      <c r="Q218" s="8">
        <f t="shared" si="119"/>
        <v>0.95105651629515353</v>
      </c>
      <c r="R218" s="8">
        <f t="shared" si="120"/>
        <v>-0.30901699437494762</v>
      </c>
      <c r="S218" s="8">
        <f t="shared" si="97"/>
        <v>1.0081199072728628</v>
      </c>
      <c r="T218" s="8">
        <f t="shared" si="98"/>
        <v>-0.3275580140374445</v>
      </c>
      <c r="U218" s="8">
        <f t="shared" si="99"/>
        <v>2.3015567694342716</v>
      </c>
      <c r="V218" s="8">
        <f t="shared" si="100"/>
        <v>-0.74782112638737319</v>
      </c>
      <c r="W218" s="8">
        <f t="shared" si="101"/>
        <v>3.5949936315956807</v>
      </c>
      <c r="X218" s="8">
        <f t="shared" si="102"/>
        <v>-1.168084238737302</v>
      </c>
      <c r="Y218" s="8">
        <f t="shared" si="103"/>
        <v>4.4889867569131257</v>
      </c>
      <c r="Z218" s="8">
        <f t="shared" si="104"/>
        <v>-1.4585602134497531</v>
      </c>
      <c r="AA218" s="8">
        <f t="shared" si="105"/>
        <v>5.3829798822305692</v>
      </c>
      <c r="AB218" s="8">
        <f t="shared" si="106"/>
        <v>-1.7490361881622036</v>
      </c>
      <c r="AC218" s="8">
        <f t="shared" si="107"/>
        <v>6.0296983133112736</v>
      </c>
      <c r="AD218" s="8">
        <f t="shared" si="108"/>
        <v>-1.9591677443371678</v>
      </c>
      <c r="AE218" s="8">
        <f t="shared" si="109"/>
        <v>6.6764167443919771</v>
      </c>
      <c r="AF218" s="8">
        <f t="shared" si="110"/>
        <v>-2.1692993005121322</v>
      </c>
    </row>
    <row r="219" spans="1:32" x14ac:dyDescent="0.25">
      <c r="A219">
        <v>344</v>
      </c>
      <c r="B219" s="8">
        <f t="shared" si="90"/>
        <v>6.003932626860494</v>
      </c>
      <c r="C219" s="8">
        <f t="shared" si="91"/>
        <v>0.96126169593831889</v>
      </c>
      <c r="D219" s="8">
        <f t="shared" si="111"/>
        <v>-0.27563735581699894</v>
      </c>
      <c r="E219" s="8">
        <f t="shared" si="112"/>
        <v>3.845046783753267E-2</v>
      </c>
      <c r="F219" s="8">
        <f t="shared" si="113"/>
        <v>-1.1025494232679933E-2</v>
      </c>
      <c r="G219" s="8">
        <f t="shared" si="114"/>
        <v>5.7675701756299054E-2</v>
      </c>
      <c r="H219" s="8">
        <f t="shared" si="115"/>
        <v>-1.6538241349019912E-2</v>
      </c>
      <c r="I219" s="8">
        <f t="shared" si="92"/>
        <v>0.105738786553215</v>
      </c>
      <c r="J219" s="8">
        <f t="shared" si="93"/>
        <v>-3.032010913986986E-2</v>
      </c>
      <c r="K219" s="8">
        <f t="shared" si="94"/>
        <v>0.15380187135013096</v>
      </c>
      <c r="L219" s="8">
        <f t="shared" si="95"/>
        <v>-4.4101976930719808E-2</v>
      </c>
      <c r="M219" s="8">
        <f t="shared" si="116"/>
        <v>0.52869393276607535</v>
      </c>
      <c r="N219" s="8">
        <f t="shared" si="117"/>
        <v>-0.15160054569934939</v>
      </c>
      <c r="O219" s="8">
        <f t="shared" si="118"/>
        <v>0.90358599418201968</v>
      </c>
      <c r="P219" s="8">
        <f t="shared" si="96"/>
        <v>-0.25909911446797901</v>
      </c>
      <c r="Q219" s="8">
        <f t="shared" si="119"/>
        <v>0.96126169593831889</v>
      </c>
      <c r="R219" s="8">
        <f t="shared" si="120"/>
        <v>-0.27563735581699894</v>
      </c>
      <c r="S219" s="8">
        <f t="shared" si="97"/>
        <v>1.0189373976946181</v>
      </c>
      <c r="T219" s="8">
        <f t="shared" si="98"/>
        <v>-0.29217559716601887</v>
      </c>
      <c r="U219" s="8">
        <f t="shared" si="99"/>
        <v>2.3262533041707316</v>
      </c>
      <c r="V219" s="8">
        <f t="shared" si="100"/>
        <v>-0.66704240107713741</v>
      </c>
      <c r="W219" s="8">
        <f t="shared" si="101"/>
        <v>3.6335692106468458</v>
      </c>
      <c r="X219" s="8">
        <f t="shared" si="102"/>
        <v>-1.0419092049882561</v>
      </c>
      <c r="Y219" s="8">
        <f t="shared" si="103"/>
        <v>4.5371552048288661</v>
      </c>
      <c r="Z219" s="8">
        <f t="shared" si="104"/>
        <v>-1.3010083194562352</v>
      </c>
      <c r="AA219" s="8">
        <f t="shared" si="105"/>
        <v>5.4407411990108852</v>
      </c>
      <c r="AB219" s="8">
        <f t="shared" si="106"/>
        <v>-1.560107433924214</v>
      </c>
      <c r="AC219" s="8">
        <f t="shared" si="107"/>
        <v>6.0943991522489416</v>
      </c>
      <c r="AD219" s="8">
        <f t="shared" si="108"/>
        <v>-1.7475408358797733</v>
      </c>
      <c r="AE219" s="8">
        <f t="shared" si="109"/>
        <v>6.748057105486998</v>
      </c>
      <c r="AF219" s="8">
        <f t="shared" si="110"/>
        <v>-1.9349742378353325</v>
      </c>
    </row>
    <row r="220" spans="1:32" x14ac:dyDescent="0.25">
      <c r="A220">
        <v>346</v>
      </c>
      <c r="B220" s="8">
        <f t="shared" si="90"/>
        <v>6.0388392119003802</v>
      </c>
      <c r="C220" s="8">
        <f t="shared" si="91"/>
        <v>0.97029572627599647</v>
      </c>
      <c r="D220" s="8">
        <f t="shared" si="111"/>
        <v>-0.24192189559966787</v>
      </c>
      <c r="E220" s="8">
        <f t="shared" si="112"/>
        <v>3.8811829051039776E-2</v>
      </c>
      <c r="F220" s="8">
        <f t="shared" si="113"/>
        <v>-9.6768758239866928E-3</v>
      </c>
      <c r="G220" s="8">
        <f t="shared" si="114"/>
        <v>5.8217743576559705E-2</v>
      </c>
      <c r="H220" s="8">
        <f t="shared" si="115"/>
        <v>-1.4515313735980051E-2</v>
      </c>
      <c r="I220" s="8">
        <f t="shared" si="92"/>
        <v>0.10673252989035953</v>
      </c>
      <c r="J220" s="8">
        <f t="shared" si="93"/>
        <v>-2.6611408515963445E-2</v>
      </c>
      <c r="K220" s="8">
        <f t="shared" si="94"/>
        <v>0.15524731620415935</v>
      </c>
      <c r="L220" s="8">
        <f t="shared" si="95"/>
        <v>-3.8707503295946841E-2</v>
      </c>
      <c r="M220" s="8">
        <f t="shared" si="116"/>
        <v>0.53366264945179798</v>
      </c>
      <c r="N220" s="8">
        <f t="shared" si="117"/>
        <v>-0.13305704257981732</v>
      </c>
      <c r="O220" s="8">
        <f t="shared" si="118"/>
        <v>0.91207798269943663</v>
      </c>
      <c r="P220" s="8">
        <f t="shared" si="96"/>
        <v>-0.22740658186368778</v>
      </c>
      <c r="Q220" s="8">
        <f t="shared" si="119"/>
        <v>0.97029572627599647</v>
      </c>
      <c r="R220" s="8">
        <f t="shared" si="120"/>
        <v>-0.24192189559966787</v>
      </c>
      <c r="S220" s="8">
        <f t="shared" si="97"/>
        <v>1.0285134698525562</v>
      </c>
      <c r="T220" s="8">
        <f t="shared" si="98"/>
        <v>-0.25643720933564795</v>
      </c>
      <c r="U220" s="8">
        <f t="shared" si="99"/>
        <v>2.3481156575879112</v>
      </c>
      <c r="V220" s="8">
        <f t="shared" si="100"/>
        <v>-0.58545098735119627</v>
      </c>
      <c r="W220" s="8">
        <f t="shared" si="101"/>
        <v>3.6677178453232671</v>
      </c>
      <c r="X220" s="8">
        <f t="shared" si="102"/>
        <v>-0.91446476536674459</v>
      </c>
      <c r="Y220" s="8">
        <f t="shared" si="103"/>
        <v>4.5797958280227036</v>
      </c>
      <c r="Z220" s="8">
        <f t="shared" si="104"/>
        <v>-1.1418713472304325</v>
      </c>
      <c r="AA220" s="8">
        <f t="shared" si="105"/>
        <v>5.4918738107221401</v>
      </c>
      <c r="AB220" s="8">
        <f t="shared" si="106"/>
        <v>-1.3692779290941202</v>
      </c>
      <c r="AC220" s="8">
        <f t="shared" si="107"/>
        <v>6.1516749045898171</v>
      </c>
      <c r="AD220" s="8">
        <f t="shared" si="108"/>
        <v>-1.5337848181018943</v>
      </c>
      <c r="AE220" s="8">
        <f t="shared" si="109"/>
        <v>6.8114759984574951</v>
      </c>
      <c r="AF220" s="8">
        <f t="shared" si="110"/>
        <v>-1.6982917071096684</v>
      </c>
    </row>
    <row r="221" spans="1:32" x14ac:dyDescent="0.25">
      <c r="A221">
        <v>348</v>
      </c>
      <c r="B221" s="8">
        <f t="shared" si="90"/>
        <v>6.0737457969402664</v>
      </c>
      <c r="C221" s="8">
        <f t="shared" si="91"/>
        <v>0.97814760073380558</v>
      </c>
      <c r="D221" s="8">
        <f t="shared" si="111"/>
        <v>-0.20791169081775987</v>
      </c>
      <c r="E221" s="8">
        <f t="shared" si="112"/>
        <v>3.9125904029352135E-2</v>
      </c>
      <c r="F221" s="8">
        <f t="shared" si="113"/>
        <v>-8.3164676327103764E-3</v>
      </c>
      <c r="G221" s="8">
        <f t="shared" si="114"/>
        <v>5.8688856044028251E-2</v>
      </c>
      <c r="H221" s="8">
        <f t="shared" si="115"/>
        <v>-1.2474701449065574E-2</v>
      </c>
      <c r="I221" s="8">
        <f t="shared" si="92"/>
        <v>0.10759623608071853</v>
      </c>
      <c r="J221" s="8">
        <f t="shared" si="93"/>
        <v>-2.2870285989953568E-2</v>
      </c>
      <c r="K221" s="8">
        <f t="shared" si="94"/>
        <v>0.15650361611740882</v>
      </c>
      <c r="L221" s="8">
        <f t="shared" si="95"/>
        <v>-3.3265870530841561E-2</v>
      </c>
      <c r="M221" s="8">
        <f t="shared" si="116"/>
        <v>0.537981180403593</v>
      </c>
      <c r="N221" s="8">
        <f t="shared" si="117"/>
        <v>-0.11435142994976792</v>
      </c>
      <c r="O221" s="8">
        <f t="shared" si="118"/>
        <v>0.91945874468977717</v>
      </c>
      <c r="P221" s="8">
        <f t="shared" si="96"/>
        <v>-0.19543698936869427</v>
      </c>
      <c r="Q221" s="8">
        <f t="shared" si="119"/>
        <v>0.97814760073380558</v>
      </c>
      <c r="R221" s="8">
        <f t="shared" si="120"/>
        <v>-0.20791169081775987</v>
      </c>
      <c r="S221" s="8">
        <f t="shared" si="97"/>
        <v>1.0368364567778339</v>
      </c>
      <c r="T221" s="8">
        <f t="shared" si="98"/>
        <v>-0.22038639226682546</v>
      </c>
      <c r="U221" s="8">
        <f t="shared" si="99"/>
        <v>2.3671171937758095</v>
      </c>
      <c r="V221" s="8">
        <f t="shared" si="100"/>
        <v>-0.50314629177897885</v>
      </c>
      <c r="W221" s="8">
        <f t="shared" si="101"/>
        <v>3.6973979307737852</v>
      </c>
      <c r="X221" s="8">
        <f t="shared" si="102"/>
        <v>-0.78590619129113237</v>
      </c>
      <c r="Y221" s="8">
        <f t="shared" si="103"/>
        <v>4.6168566754635627</v>
      </c>
      <c r="Z221" s="8">
        <f t="shared" si="104"/>
        <v>-0.98134318065982673</v>
      </c>
      <c r="AA221" s="8">
        <f t="shared" si="105"/>
        <v>5.5363154201533398</v>
      </c>
      <c r="AB221" s="8">
        <f t="shared" si="106"/>
        <v>-1.176780170028521</v>
      </c>
      <c r="AC221" s="8">
        <f t="shared" si="107"/>
        <v>6.2014557886523276</v>
      </c>
      <c r="AD221" s="8">
        <f t="shared" si="108"/>
        <v>-1.3181601197845976</v>
      </c>
      <c r="AE221" s="8">
        <f t="shared" si="109"/>
        <v>6.8665961571513146</v>
      </c>
      <c r="AF221" s="8">
        <f t="shared" si="110"/>
        <v>-1.4595400695406742</v>
      </c>
    </row>
    <row r="222" spans="1:32" x14ac:dyDescent="0.25">
      <c r="A222">
        <v>350</v>
      </c>
      <c r="B222" s="8">
        <f t="shared" si="90"/>
        <v>6.1086523819801535</v>
      </c>
      <c r="C222" s="8">
        <f t="shared" si="91"/>
        <v>0.98480775301220802</v>
      </c>
      <c r="D222" s="8">
        <f t="shared" si="111"/>
        <v>-0.17364817766693039</v>
      </c>
      <c r="E222" s="8">
        <f t="shared" si="112"/>
        <v>3.939231012048823E-2</v>
      </c>
      <c r="F222" s="8">
        <f t="shared" si="113"/>
        <v>-6.9459271066772002E-3</v>
      </c>
      <c r="G222" s="8">
        <f t="shared" si="114"/>
        <v>5.9088465180732394E-2</v>
      </c>
      <c r="H222" s="8">
        <f t="shared" si="115"/>
        <v>-1.0418890660015808E-2</v>
      </c>
      <c r="I222" s="8">
        <f t="shared" si="92"/>
        <v>0.1083288528313428</v>
      </c>
      <c r="J222" s="8">
        <f t="shared" si="93"/>
        <v>-1.9101299543362329E-2</v>
      </c>
      <c r="K222" s="8">
        <f t="shared" si="94"/>
        <v>0.1575692404819532</v>
      </c>
      <c r="L222" s="8">
        <f t="shared" si="95"/>
        <v>-2.778370842670885E-2</v>
      </c>
      <c r="M222" s="8">
        <f t="shared" si="116"/>
        <v>0.54164426415671429</v>
      </c>
      <c r="N222" s="8">
        <f t="shared" si="117"/>
        <v>-9.5506497716811703E-2</v>
      </c>
      <c r="O222" s="8">
        <f t="shared" si="118"/>
        <v>0.9257192878314755</v>
      </c>
      <c r="P222" s="8">
        <f t="shared" si="96"/>
        <v>-0.16322928700691455</v>
      </c>
      <c r="Q222" s="8">
        <f t="shared" si="119"/>
        <v>0.98480775301220802</v>
      </c>
      <c r="R222" s="8">
        <f t="shared" si="120"/>
        <v>-0.17364817766693039</v>
      </c>
      <c r="S222" s="8">
        <f t="shared" si="97"/>
        <v>1.0438962181929405</v>
      </c>
      <c r="T222" s="8">
        <f t="shared" si="98"/>
        <v>-0.18406706832694622</v>
      </c>
      <c r="U222" s="8">
        <f t="shared" si="99"/>
        <v>2.3832347622895433</v>
      </c>
      <c r="V222" s="8">
        <f t="shared" si="100"/>
        <v>-0.4202285899539715</v>
      </c>
      <c r="W222" s="8">
        <f t="shared" si="101"/>
        <v>3.7225733063861464</v>
      </c>
      <c r="X222" s="8">
        <f t="shared" si="102"/>
        <v>-0.65639011158099692</v>
      </c>
      <c r="Y222" s="8">
        <f t="shared" si="103"/>
        <v>4.6482925942176223</v>
      </c>
      <c r="Z222" s="8">
        <f t="shared" si="104"/>
        <v>-0.81961939858791155</v>
      </c>
      <c r="AA222" s="8">
        <f t="shared" si="105"/>
        <v>5.5740118820490974</v>
      </c>
      <c r="AB222" s="8">
        <f t="shared" si="106"/>
        <v>-0.98284868559482597</v>
      </c>
      <c r="AC222" s="8">
        <f t="shared" si="107"/>
        <v>6.2436811540973984</v>
      </c>
      <c r="AD222" s="8">
        <f t="shared" si="108"/>
        <v>-1.1009294464083386</v>
      </c>
      <c r="AE222" s="8">
        <f t="shared" si="109"/>
        <v>6.9133504261456995</v>
      </c>
      <c r="AF222" s="8">
        <f t="shared" si="110"/>
        <v>-1.2190102072218512</v>
      </c>
    </row>
    <row r="223" spans="1:32" x14ac:dyDescent="0.25">
      <c r="A223">
        <v>352</v>
      </c>
      <c r="B223" s="8">
        <f t="shared" si="90"/>
        <v>6.1435589670200397</v>
      </c>
      <c r="C223" s="8">
        <f t="shared" si="91"/>
        <v>0.99026806874157025</v>
      </c>
      <c r="D223" s="8">
        <f t="shared" si="111"/>
        <v>-0.13917310096006588</v>
      </c>
      <c r="E223" s="8">
        <f t="shared" si="112"/>
        <v>3.9610722749662722E-2</v>
      </c>
      <c r="F223" s="8">
        <f t="shared" si="113"/>
        <v>-5.5669240384026231E-3</v>
      </c>
      <c r="G223" s="8">
        <f t="shared" si="114"/>
        <v>5.9416084124494131E-2</v>
      </c>
      <c r="H223" s="8">
        <f t="shared" si="115"/>
        <v>-8.3503860576039403E-3</v>
      </c>
      <c r="I223" s="8">
        <f t="shared" si="92"/>
        <v>0.10892948756157264</v>
      </c>
      <c r="J223" s="8">
        <f t="shared" si="93"/>
        <v>-1.5309041105607235E-2</v>
      </c>
      <c r="K223" s="8">
        <f t="shared" si="94"/>
        <v>0.15844289099865116</v>
      </c>
      <c r="L223" s="8">
        <f t="shared" si="95"/>
        <v>-2.2267696153610531E-2</v>
      </c>
      <c r="M223" s="8">
        <f t="shared" si="116"/>
        <v>0.54464743780786362</v>
      </c>
      <c r="N223" s="8">
        <f t="shared" si="117"/>
        <v>-7.6545205528036231E-2</v>
      </c>
      <c r="O223" s="8">
        <f t="shared" si="118"/>
        <v>0.93085198461707597</v>
      </c>
      <c r="P223" s="8">
        <f t="shared" si="96"/>
        <v>-0.13082271490246192</v>
      </c>
      <c r="Q223" s="8">
        <f t="shared" si="119"/>
        <v>0.99026806874157025</v>
      </c>
      <c r="R223" s="8">
        <f t="shared" si="120"/>
        <v>-0.13917310096006588</v>
      </c>
      <c r="S223" s="8">
        <f t="shared" si="97"/>
        <v>1.0496841528660645</v>
      </c>
      <c r="T223" s="8">
        <f t="shared" si="98"/>
        <v>-0.14752348701766985</v>
      </c>
      <c r="U223" s="8">
        <f t="shared" si="99"/>
        <v>2.3964487263545999</v>
      </c>
      <c r="V223" s="8">
        <f t="shared" si="100"/>
        <v>-0.3367989043233594</v>
      </c>
      <c r="W223" s="8">
        <f t="shared" si="101"/>
        <v>3.743213299843136</v>
      </c>
      <c r="X223" s="8">
        <f t="shared" si="102"/>
        <v>-0.5260743216290491</v>
      </c>
      <c r="Y223" s="8">
        <f t="shared" si="103"/>
        <v>4.6740652844602124</v>
      </c>
      <c r="Z223" s="8">
        <f t="shared" si="104"/>
        <v>-0.6568970365315111</v>
      </c>
      <c r="AA223" s="8">
        <f t="shared" si="105"/>
        <v>5.6049172690772879</v>
      </c>
      <c r="AB223" s="8">
        <f t="shared" si="106"/>
        <v>-0.78771975143397288</v>
      </c>
      <c r="AC223" s="8">
        <f t="shared" si="107"/>
        <v>6.2782995558215555</v>
      </c>
      <c r="AD223" s="8">
        <f t="shared" si="108"/>
        <v>-0.8823574600868177</v>
      </c>
      <c r="AE223" s="8">
        <f t="shared" si="109"/>
        <v>6.9516818425658231</v>
      </c>
      <c r="AF223" s="8">
        <f t="shared" si="110"/>
        <v>-0.97699516873966241</v>
      </c>
    </row>
    <row r="224" spans="1:32" x14ac:dyDescent="0.25">
      <c r="A224">
        <v>354</v>
      </c>
      <c r="B224" s="8">
        <f t="shared" si="90"/>
        <v>6.1784655520599268</v>
      </c>
      <c r="C224" s="8">
        <f t="shared" si="91"/>
        <v>0.99452189536827329</v>
      </c>
      <c r="D224" s="8">
        <f t="shared" si="111"/>
        <v>-0.10452846326765342</v>
      </c>
      <c r="E224" s="8">
        <f t="shared" si="112"/>
        <v>3.9780875814730846E-2</v>
      </c>
      <c r="F224" s="8">
        <f t="shared" si="113"/>
        <v>-4.1811385307061275E-3</v>
      </c>
      <c r="G224" s="8">
        <f t="shared" si="114"/>
        <v>5.967131372209631E-2</v>
      </c>
      <c r="H224" s="8">
        <f t="shared" si="115"/>
        <v>-6.2717077960591956E-3</v>
      </c>
      <c r="I224" s="8">
        <f t="shared" si="92"/>
        <v>0.10939740849050998</v>
      </c>
      <c r="J224" s="8">
        <f t="shared" si="93"/>
        <v>-1.1498130959441867E-2</v>
      </c>
      <c r="K224" s="8">
        <f t="shared" si="94"/>
        <v>0.15912350325892366</v>
      </c>
      <c r="L224" s="8">
        <f t="shared" si="95"/>
        <v>-1.6724554122824538E-2</v>
      </c>
      <c r="M224" s="8">
        <f t="shared" si="116"/>
        <v>0.54698704245255025</v>
      </c>
      <c r="N224" s="8">
        <f t="shared" si="117"/>
        <v>-5.749065479720937E-2</v>
      </c>
      <c r="O224" s="8">
        <f t="shared" si="118"/>
        <v>0.93485058164617685</v>
      </c>
      <c r="P224" s="8">
        <f t="shared" si="96"/>
        <v>-9.8256755471594209E-2</v>
      </c>
      <c r="Q224" s="8">
        <f t="shared" si="119"/>
        <v>0.99452189536827329</v>
      </c>
      <c r="R224" s="8">
        <f t="shared" si="120"/>
        <v>-0.10452846326765342</v>
      </c>
      <c r="S224" s="8">
        <f t="shared" si="97"/>
        <v>1.0541932090903698</v>
      </c>
      <c r="T224" s="8">
        <f t="shared" si="98"/>
        <v>-0.11080017106371262</v>
      </c>
      <c r="U224" s="8">
        <f t="shared" si="99"/>
        <v>2.4067429867912211</v>
      </c>
      <c r="V224" s="8">
        <f t="shared" si="100"/>
        <v>-0.25295888110772125</v>
      </c>
      <c r="W224" s="8">
        <f t="shared" si="101"/>
        <v>3.7592927644920735</v>
      </c>
      <c r="X224" s="8">
        <f t="shared" si="102"/>
        <v>-0.39511759115172995</v>
      </c>
      <c r="Y224" s="8">
        <f t="shared" si="103"/>
        <v>4.6941433461382509</v>
      </c>
      <c r="Z224" s="8">
        <f t="shared" si="104"/>
        <v>-0.49337434662332419</v>
      </c>
      <c r="AA224" s="8">
        <f t="shared" si="105"/>
        <v>5.6289939277844265</v>
      </c>
      <c r="AB224" s="8">
        <f t="shared" si="106"/>
        <v>-0.59163110209491832</v>
      </c>
      <c r="AC224" s="8">
        <f t="shared" si="107"/>
        <v>6.3052688166348529</v>
      </c>
      <c r="AD224" s="8">
        <f t="shared" si="108"/>
        <v>-0.66271045711692267</v>
      </c>
      <c r="AE224" s="8">
        <f t="shared" si="109"/>
        <v>6.9815437054852785</v>
      </c>
      <c r="AF224" s="8">
        <f t="shared" si="110"/>
        <v>-0.73378981213892691</v>
      </c>
    </row>
    <row r="225" spans="1:32" x14ac:dyDescent="0.25">
      <c r="A225">
        <v>356</v>
      </c>
      <c r="B225" s="8">
        <f t="shared" si="90"/>
        <v>6.213372137099813</v>
      </c>
      <c r="C225" s="8">
        <f t="shared" si="91"/>
        <v>0.9975640502598242</v>
      </c>
      <c r="D225" s="8">
        <f t="shared" si="111"/>
        <v>-6.9756473744125636E-2</v>
      </c>
      <c r="E225" s="8">
        <f t="shared" si="112"/>
        <v>3.9902562010392877E-2</v>
      </c>
      <c r="F225" s="8">
        <f t="shared" si="113"/>
        <v>-2.7902589497650191E-3</v>
      </c>
      <c r="G225" s="8">
        <f t="shared" si="114"/>
        <v>5.9853843015589367E-2</v>
      </c>
      <c r="H225" s="8">
        <f t="shared" si="115"/>
        <v>-4.1853884246475324E-3</v>
      </c>
      <c r="I225" s="8">
        <f t="shared" si="92"/>
        <v>0.10973204552858058</v>
      </c>
      <c r="J225" s="8">
        <f t="shared" si="93"/>
        <v>-7.673212111853814E-3</v>
      </c>
      <c r="K225" s="8">
        <f t="shared" si="94"/>
        <v>0.15961024804157178</v>
      </c>
      <c r="L225" s="8">
        <f t="shared" si="95"/>
        <v>-1.1161035799060096E-2</v>
      </c>
      <c r="M225" s="8">
        <f t="shared" si="116"/>
        <v>0.54866022764290323</v>
      </c>
      <c r="N225" s="8">
        <f t="shared" si="117"/>
        <v>-3.8366060559269097E-2</v>
      </c>
      <c r="O225" s="8">
        <f t="shared" si="118"/>
        <v>0.93771020724423471</v>
      </c>
      <c r="P225" s="8">
        <f t="shared" si="96"/>
        <v>-6.5571085319478098E-2</v>
      </c>
      <c r="Q225" s="8">
        <f t="shared" si="119"/>
        <v>0.9975640502598242</v>
      </c>
      <c r="R225" s="8">
        <f t="shared" si="120"/>
        <v>-6.9756473744125636E-2</v>
      </c>
      <c r="S225" s="8">
        <f t="shared" si="97"/>
        <v>1.0574178932754137</v>
      </c>
      <c r="T225" s="8">
        <f t="shared" si="98"/>
        <v>-7.3941862168773173E-2</v>
      </c>
      <c r="U225" s="8">
        <f t="shared" si="99"/>
        <v>2.4141050016287746</v>
      </c>
      <c r="V225" s="8">
        <f t="shared" si="100"/>
        <v>-0.16881066646078402</v>
      </c>
      <c r="W225" s="8">
        <f t="shared" si="101"/>
        <v>3.7707921099821355</v>
      </c>
      <c r="X225" s="8">
        <f t="shared" si="102"/>
        <v>-0.26367947075279491</v>
      </c>
      <c r="Y225" s="8">
        <f t="shared" si="103"/>
        <v>4.7085023172263707</v>
      </c>
      <c r="Z225" s="8">
        <f t="shared" si="104"/>
        <v>-0.32925055607227305</v>
      </c>
      <c r="AA225" s="8">
        <f t="shared" si="105"/>
        <v>5.646212524470605</v>
      </c>
      <c r="AB225" s="8">
        <f t="shared" si="106"/>
        <v>-0.39482164139175113</v>
      </c>
      <c r="AC225" s="8">
        <f t="shared" si="107"/>
        <v>6.3245560786472854</v>
      </c>
      <c r="AD225" s="8">
        <f t="shared" si="108"/>
        <v>-0.44225604353775649</v>
      </c>
      <c r="AE225" s="8">
        <f t="shared" si="109"/>
        <v>7.0028996328239659</v>
      </c>
      <c r="AF225" s="8">
        <f t="shared" si="110"/>
        <v>-0.48969044568376191</v>
      </c>
    </row>
    <row r="226" spans="1:32" x14ac:dyDescent="0.25">
      <c r="A226">
        <v>358</v>
      </c>
      <c r="B226" s="8">
        <f t="shared" si="90"/>
        <v>6.2482787221397</v>
      </c>
      <c r="C226" s="8">
        <f t="shared" si="91"/>
        <v>0.99939082701909576</v>
      </c>
      <c r="D226" s="8">
        <f t="shared" si="111"/>
        <v>-3.4899496702500823E-2</v>
      </c>
      <c r="E226" s="8">
        <f t="shared" si="112"/>
        <v>3.9975633080763739E-2</v>
      </c>
      <c r="F226" s="8">
        <f t="shared" si="113"/>
        <v>-1.3959798681000299E-3</v>
      </c>
      <c r="G226" s="8">
        <f t="shared" si="114"/>
        <v>5.9963449621145658E-2</v>
      </c>
      <c r="H226" s="8">
        <f t="shared" si="115"/>
        <v>-2.0939698021500463E-3</v>
      </c>
      <c r="I226" s="8">
        <f t="shared" si="92"/>
        <v>0.10993299097210045</v>
      </c>
      <c r="J226" s="8">
        <f t="shared" si="93"/>
        <v>-3.8389446372750877E-3</v>
      </c>
      <c r="K226" s="8">
        <f t="shared" si="94"/>
        <v>0.15990253232305524</v>
      </c>
      <c r="L226" s="8">
        <f t="shared" si="95"/>
        <v>-5.5839194724001291E-3</v>
      </c>
      <c r="M226" s="8">
        <f t="shared" si="116"/>
        <v>0.5496649548605026</v>
      </c>
      <c r="N226" s="8">
        <f t="shared" si="117"/>
        <v>-1.919472318637545E-2</v>
      </c>
      <c r="O226" s="8">
        <f t="shared" si="118"/>
        <v>0.93942737739795001</v>
      </c>
      <c r="P226" s="8">
        <f t="shared" si="96"/>
        <v>-3.2805526900350775E-2</v>
      </c>
      <c r="Q226" s="8">
        <f t="shared" si="119"/>
        <v>0.99939082701909576</v>
      </c>
      <c r="R226" s="8">
        <f t="shared" si="120"/>
        <v>-3.4899496702500823E-2</v>
      </c>
      <c r="S226" s="8">
        <f t="shared" si="97"/>
        <v>1.0593542766402415</v>
      </c>
      <c r="T226" s="8">
        <f t="shared" si="98"/>
        <v>-3.6993466504650872E-2</v>
      </c>
      <c r="U226" s="8">
        <f t="shared" si="99"/>
        <v>2.4185258013862119</v>
      </c>
      <c r="V226" s="8">
        <f t="shared" si="100"/>
        <v>-8.4456782020051996E-2</v>
      </c>
      <c r="W226" s="8">
        <f t="shared" si="101"/>
        <v>3.777697326132182</v>
      </c>
      <c r="X226" s="8">
        <f t="shared" si="102"/>
        <v>-0.13192009753545311</v>
      </c>
      <c r="Y226" s="8">
        <f t="shared" si="103"/>
        <v>4.7171247035301329</v>
      </c>
      <c r="Z226" s="8">
        <f t="shared" si="104"/>
        <v>-0.16472562443580391</v>
      </c>
      <c r="AA226" s="8">
        <f t="shared" si="105"/>
        <v>5.6565520809280825</v>
      </c>
      <c r="AB226" s="8">
        <f t="shared" si="106"/>
        <v>-0.19753115133615468</v>
      </c>
      <c r="AC226" s="8">
        <f t="shared" si="107"/>
        <v>6.3361378433010671</v>
      </c>
      <c r="AD226" s="8">
        <f t="shared" si="108"/>
        <v>-0.22126280909385521</v>
      </c>
      <c r="AE226" s="8">
        <f t="shared" si="109"/>
        <v>7.0157236056740517</v>
      </c>
      <c r="AF226" s="8">
        <f t="shared" si="110"/>
        <v>-0.24499446685155576</v>
      </c>
    </row>
    <row r="227" spans="1:32" x14ac:dyDescent="0.25">
      <c r="A227">
        <v>360</v>
      </c>
      <c r="B227" s="8">
        <f>RADIANS(A227)</f>
        <v>6.2831853071795862</v>
      </c>
      <c r="C227" s="8">
        <f t="shared" si="91"/>
        <v>1</v>
      </c>
      <c r="D227" s="8">
        <f t="shared" si="111"/>
        <v>-2.45029690981724E-16</v>
      </c>
      <c r="E227" s="8">
        <f t="shared" si="112"/>
        <v>3.9999999999999911E-2</v>
      </c>
      <c r="F227" s="8">
        <f t="shared" si="113"/>
        <v>-9.8011876392689376E-18</v>
      </c>
      <c r="G227" s="8">
        <f t="shared" si="114"/>
        <v>5.9999999999999915E-2</v>
      </c>
      <c r="H227" s="8">
        <f t="shared" si="115"/>
        <v>-1.4701781458903418E-17</v>
      </c>
      <c r="I227" s="8">
        <f t="shared" si="92"/>
        <v>0.10999999999999992</v>
      </c>
      <c r="J227" s="8">
        <f t="shared" si="93"/>
        <v>-2.6953266007989621E-17</v>
      </c>
      <c r="K227" s="8">
        <f t="shared" si="94"/>
        <v>0.15999999999999992</v>
      </c>
      <c r="L227" s="8">
        <f t="shared" si="95"/>
        <v>-3.9204750557075818E-17</v>
      </c>
      <c r="M227" s="8">
        <f t="shared" si="116"/>
        <v>0.54999999999999993</v>
      </c>
      <c r="N227" s="8">
        <f t="shared" si="117"/>
        <v>-1.3476633003994818E-16</v>
      </c>
      <c r="O227" s="8">
        <f t="shared" si="118"/>
        <v>0.94</v>
      </c>
      <c r="P227" s="8">
        <f t="shared" si="96"/>
        <v>-2.3032790952282057E-16</v>
      </c>
      <c r="Q227" s="8">
        <f t="shared" si="119"/>
        <v>1</v>
      </c>
      <c r="R227" s="8">
        <f t="shared" si="120"/>
        <v>-2.45029690981724E-16</v>
      </c>
      <c r="S227" s="8">
        <f t="shared" si="97"/>
        <v>1.06</v>
      </c>
      <c r="T227" s="8">
        <f t="shared" si="98"/>
        <v>-2.5973147244062743E-16</v>
      </c>
      <c r="U227" s="8">
        <f t="shared" si="99"/>
        <v>2.42</v>
      </c>
      <c r="V227" s="8">
        <f t="shared" si="100"/>
        <v>-5.9297185217577207E-16</v>
      </c>
      <c r="W227" s="8">
        <f t="shared" si="101"/>
        <v>3.7800000000000002</v>
      </c>
      <c r="X227" s="8">
        <f t="shared" si="102"/>
        <v>-9.2621223191091685E-16</v>
      </c>
      <c r="Y227" s="8">
        <f t="shared" si="103"/>
        <v>4.7200000000000006</v>
      </c>
      <c r="Z227" s="8">
        <f t="shared" si="104"/>
        <v>-1.1565401414337374E-15</v>
      </c>
      <c r="AA227" s="8">
        <f t="shared" si="105"/>
        <v>5.66</v>
      </c>
      <c r="AB227" s="8">
        <f t="shared" si="106"/>
        <v>-1.3868680509565579E-15</v>
      </c>
      <c r="AC227" s="8">
        <f t="shared" si="107"/>
        <v>6.34</v>
      </c>
      <c r="AD227" s="8">
        <f t="shared" si="108"/>
        <v>-1.5534882408241301E-15</v>
      </c>
      <c r="AE227" s="8">
        <f t="shared" si="109"/>
        <v>7.02</v>
      </c>
      <c r="AF227" s="8">
        <f t="shared" si="110"/>
        <v>-1.7201084306917024E-15</v>
      </c>
    </row>
  </sheetData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1028" r:id="rId4" name="ScrollBar2">
          <controlPr defaultSize="0" autoLine="0" linkedCell="E10" r:id="rId5">
            <anchor moveWithCells="1">
              <from>
                <xdr:col>3</xdr:col>
                <xdr:colOff>0</xdr:colOff>
                <xdr:row>9</xdr:row>
                <xdr:rowOff>9525</xdr:rowOff>
              </from>
              <to>
                <xdr:col>6</xdr:col>
                <xdr:colOff>0</xdr:colOff>
                <xdr:row>10</xdr:row>
                <xdr:rowOff>19050</xdr:rowOff>
              </to>
            </anchor>
          </controlPr>
        </control>
      </mc:Choice>
      <mc:Fallback>
        <control shapeId="1028" r:id="rId4" name="ScrollBar2"/>
      </mc:Fallback>
    </mc:AlternateContent>
    <mc:AlternateContent xmlns:mc="http://schemas.openxmlformats.org/markup-compatibility/2006">
      <mc:Choice Requires="x14">
        <control shapeId="1026" r:id="rId6" name="ScrollBar1">
          <controlPr defaultSize="0" autoLine="0" linkedCell="E9" r:id="rId7">
            <anchor moveWithCells="1">
              <from>
                <xdr:col>3</xdr:col>
                <xdr:colOff>0</xdr:colOff>
                <xdr:row>8</xdr:row>
                <xdr:rowOff>9525</xdr:rowOff>
              </from>
              <to>
                <xdr:col>6</xdr:col>
                <xdr:colOff>0</xdr:colOff>
                <xdr:row>9</xdr:row>
                <xdr:rowOff>19050</xdr:rowOff>
              </to>
            </anchor>
          </controlPr>
        </control>
      </mc:Choice>
      <mc:Fallback>
        <control shapeId="1026" r:id="rId6" name="ScrollBar1"/>
      </mc:Fallback>
    </mc:AlternateContent>
    <mc:AlternateContent xmlns:mc="http://schemas.openxmlformats.org/markup-compatibility/2006">
      <mc:Choice Requires="x14">
        <control shapeId="1027" r:id="rId8" name="Button 3">
          <controlPr defaultSize="0" print="0" autoFill="0" autoPict="0" macro="[0]!Knap3_Klik">
            <anchor moveWithCells="1" sizeWithCells="1">
              <from>
                <xdr:col>7</xdr:col>
                <xdr:colOff>0</xdr:colOff>
                <xdr:row>8</xdr:row>
                <xdr:rowOff>9525</xdr:rowOff>
              </from>
              <to>
                <xdr:col>7</xdr:col>
                <xdr:colOff>647700</xdr:colOff>
                <xdr:row>9</xdr:row>
                <xdr:rowOff>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Holger Nielsen</dc:creator>
  <cp:lastModifiedBy>Holger Nielsen</cp:lastModifiedBy>
  <dcterms:created xsi:type="dcterms:W3CDTF">2012-11-10T22:50:58Z</dcterms:created>
  <dcterms:modified xsi:type="dcterms:W3CDTF">2016-11-10T15:09:52Z</dcterms:modified>
</cp:coreProperties>
</file>